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2017\ITAIP-RAFA\4to trimestre 2017\"/>
    </mc:Choice>
  </mc:AlternateContent>
  <bookViews>
    <workbookView xWindow="480" yWindow="420" windowWidth="17595" windowHeight="7380"/>
  </bookViews>
  <sheets>
    <sheet name="MTOTAL" sheetId="1" r:id="rId1"/>
    <sheet name="MNINGRE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22" i="1" l="1"/>
  <c r="K22" i="1"/>
  <c r="K21" i="1"/>
  <c r="J22" i="1"/>
  <c r="G22" i="1"/>
  <c r="D22" i="1"/>
  <c r="S10" i="1"/>
  <c r="P10" i="1"/>
  <c r="M10" i="1"/>
  <c r="J10" i="1"/>
  <c r="G10" i="1"/>
  <c r="D10" i="1"/>
  <c r="M22" i="1" l="1"/>
  <c r="H42" i="1"/>
  <c r="J29" i="1"/>
  <c r="J38" i="1"/>
  <c r="J39" i="1"/>
  <c r="J40" i="1"/>
  <c r="J41" i="1"/>
  <c r="J37" i="1"/>
  <c r="G37" i="1"/>
  <c r="X7" i="2"/>
  <c r="X8" i="2"/>
  <c r="X9" i="2"/>
  <c r="X10" i="2"/>
  <c r="X11" i="2"/>
  <c r="X6" i="2"/>
  <c r="X12" i="2" s="1"/>
  <c r="W7" i="2"/>
  <c r="Y7" i="2" s="1"/>
  <c r="W8" i="2"/>
  <c r="W9" i="2"/>
  <c r="W10" i="2"/>
  <c r="Y10" i="2" s="1"/>
  <c r="W11" i="2"/>
  <c r="W6" i="2"/>
  <c r="W12" i="2" s="1"/>
  <c r="L18" i="2"/>
  <c r="L19" i="2"/>
  <c r="L17" i="2"/>
  <c r="L20" i="2" s="1"/>
  <c r="K18" i="2"/>
  <c r="K19" i="2"/>
  <c r="M19" i="2" s="1"/>
  <c r="K17" i="2"/>
  <c r="K20" i="2" s="1"/>
  <c r="L27" i="2"/>
  <c r="L28" i="2"/>
  <c r="L31" i="2" s="1"/>
  <c r="L29" i="2"/>
  <c r="L30" i="2"/>
  <c r="L26" i="2"/>
  <c r="K27" i="2"/>
  <c r="M27" i="2" s="1"/>
  <c r="K28" i="2"/>
  <c r="M28" i="2" s="1"/>
  <c r="K29" i="2"/>
  <c r="M29" i="2" s="1"/>
  <c r="K30" i="2"/>
  <c r="M30" i="2" s="1"/>
  <c r="K26" i="2"/>
  <c r="K31" i="2" s="1"/>
  <c r="G29" i="2"/>
  <c r="D29" i="2"/>
  <c r="Y11" i="2"/>
  <c r="Y9" i="2"/>
  <c r="Y8" i="2"/>
  <c r="M18" i="2"/>
  <c r="M17" i="2"/>
  <c r="K23" i="1"/>
  <c r="K20" i="1"/>
  <c r="K18" i="1"/>
  <c r="K19" i="1"/>
  <c r="K17" i="1"/>
  <c r="Q12" i="1"/>
  <c r="R12" i="1"/>
  <c r="L12" i="1"/>
  <c r="K12" i="1"/>
  <c r="L23" i="1"/>
  <c r="L17" i="1"/>
  <c r="L18" i="1"/>
  <c r="L19" i="1"/>
  <c r="L20" i="1"/>
  <c r="L21" i="1"/>
  <c r="M21" i="1" s="1"/>
  <c r="B12" i="1"/>
  <c r="E12" i="1"/>
  <c r="H12" i="1"/>
  <c r="N12" i="1"/>
  <c r="B24" i="1"/>
  <c r="C12" i="1"/>
  <c r="F12" i="1"/>
  <c r="I12" i="1"/>
  <c r="O12" i="1"/>
  <c r="C24" i="1"/>
  <c r="H32" i="1"/>
  <c r="I32" i="1"/>
  <c r="I42" i="1"/>
  <c r="E42" i="1"/>
  <c r="F42" i="1"/>
  <c r="B42" i="1"/>
  <c r="C42" i="1"/>
  <c r="G5" i="1"/>
  <c r="G6" i="1"/>
  <c r="G7" i="1"/>
  <c r="G8" i="1"/>
  <c r="G9" i="1"/>
  <c r="G11" i="1"/>
  <c r="G29" i="1"/>
  <c r="G30" i="1"/>
  <c r="G31" i="1"/>
  <c r="D5" i="1"/>
  <c r="D6" i="1"/>
  <c r="D7" i="1"/>
  <c r="D8" i="1"/>
  <c r="D9" i="1"/>
  <c r="D11" i="1"/>
  <c r="D29" i="1"/>
  <c r="D30" i="1"/>
  <c r="D31" i="1"/>
  <c r="L30" i="1"/>
  <c r="L29" i="1"/>
  <c r="M29" i="1" s="1"/>
  <c r="L37" i="1"/>
  <c r="L39" i="1"/>
  <c r="L40" i="1"/>
  <c r="L31" i="1"/>
  <c r="L41" i="1"/>
  <c r="K30" i="1"/>
  <c r="K29" i="1"/>
  <c r="K37" i="1"/>
  <c r="M37" i="1" s="1"/>
  <c r="K39" i="1"/>
  <c r="K40" i="1"/>
  <c r="K31" i="1"/>
  <c r="K41" i="1"/>
  <c r="M41" i="1" s="1"/>
  <c r="B32" i="1"/>
  <c r="L38" i="1"/>
  <c r="K38" i="1"/>
  <c r="U12" i="2"/>
  <c r="C43" i="2"/>
  <c r="T12" i="2"/>
  <c r="B43" i="2" s="1"/>
  <c r="R12" i="2"/>
  <c r="Q12" i="2"/>
  <c r="B42" i="2" s="1"/>
  <c r="O12" i="2"/>
  <c r="N12" i="2"/>
  <c r="B41" i="2" s="1"/>
  <c r="L12" i="2"/>
  <c r="C40" i="2" s="1"/>
  <c r="K12" i="2"/>
  <c r="B40" i="2" s="1"/>
  <c r="I12" i="2"/>
  <c r="H12" i="2"/>
  <c r="B39" i="2"/>
  <c r="F12" i="2"/>
  <c r="C38" i="2" s="1"/>
  <c r="E12" i="2"/>
  <c r="B38" i="2" s="1"/>
  <c r="C12" i="2"/>
  <c r="C37" i="2" s="1"/>
  <c r="B12" i="2"/>
  <c r="B37" i="2" s="1"/>
  <c r="B44" i="2" s="1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D12" i="2" s="1"/>
  <c r="I31" i="2"/>
  <c r="H31" i="2"/>
  <c r="F31" i="2"/>
  <c r="E31" i="2"/>
  <c r="C31" i="2"/>
  <c r="C39" i="2" s="1"/>
  <c r="B31" i="2"/>
  <c r="J30" i="2"/>
  <c r="G30" i="2"/>
  <c r="D30" i="2"/>
  <c r="J28" i="2"/>
  <c r="G28" i="2"/>
  <c r="D28" i="2"/>
  <c r="J27" i="2"/>
  <c r="G27" i="2"/>
  <c r="D27" i="2"/>
  <c r="J26" i="2"/>
  <c r="G26" i="2"/>
  <c r="D26" i="2"/>
  <c r="D31" i="2" s="1"/>
  <c r="I20" i="2"/>
  <c r="H20" i="2"/>
  <c r="F20" i="2"/>
  <c r="E20" i="2"/>
  <c r="C20" i="2"/>
  <c r="B20" i="2"/>
  <c r="J19" i="2"/>
  <c r="G19" i="2"/>
  <c r="D19" i="2"/>
  <c r="J18" i="2"/>
  <c r="G18" i="2"/>
  <c r="D18" i="2"/>
  <c r="J17" i="2"/>
  <c r="G17" i="2"/>
  <c r="D17" i="2"/>
  <c r="D20" i="2" s="1"/>
  <c r="F32" i="1"/>
  <c r="C32" i="1"/>
  <c r="J31" i="1"/>
  <c r="G40" i="1"/>
  <c r="D40" i="1"/>
  <c r="G41" i="1"/>
  <c r="G39" i="1"/>
  <c r="G38" i="1"/>
  <c r="J30" i="1"/>
  <c r="E32" i="1"/>
  <c r="J23" i="1"/>
  <c r="G23" i="1"/>
  <c r="D23" i="1"/>
  <c r="J21" i="1"/>
  <c r="G21" i="1"/>
  <c r="D21" i="1"/>
  <c r="J20" i="1"/>
  <c r="G20" i="1"/>
  <c r="D20" i="1"/>
  <c r="J19" i="1"/>
  <c r="G19" i="1"/>
  <c r="D19" i="1"/>
  <c r="J18" i="1"/>
  <c r="G18" i="1"/>
  <c r="D18" i="1"/>
  <c r="I24" i="1"/>
  <c r="H24" i="1"/>
  <c r="F24" i="1"/>
  <c r="E24" i="1"/>
  <c r="S11" i="1"/>
  <c r="P11" i="1"/>
  <c r="M11" i="1"/>
  <c r="J11" i="1"/>
  <c r="S9" i="1"/>
  <c r="P9" i="1"/>
  <c r="M9" i="1"/>
  <c r="J9" i="1"/>
  <c r="S8" i="1"/>
  <c r="P8" i="1"/>
  <c r="M8" i="1"/>
  <c r="J8" i="1"/>
  <c r="S7" i="1"/>
  <c r="P7" i="1"/>
  <c r="M7" i="1"/>
  <c r="J7" i="1"/>
  <c r="S6" i="1"/>
  <c r="P6" i="1"/>
  <c r="M6" i="1"/>
  <c r="J6" i="1"/>
  <c r="M39" i="1"/>
  <c r="D37" i="1"/>
  <c r="D38" i="1"/>
  <c r="D39" i="1"/>
  <c r="D41" i="1"/>
  <c r="J5" i="1"/>
  <c r="P5" i="1"/>
  <c r="D17" i="1"/>
  <c r="J17" i="1"/>
  <c r="M5" i="1"/>
  <c r="S5" i="1"/>
  <c r="G17" i="1"/>
  <c r="M12" i="2"/>
  <c r="G20" i="2"/>
  <c r="V12" i="2"/>
  <c r="C42" i="2"/>
  <c r="S12" i="2"/>
  <c r="C41" i="2"/>
  <c r="P12" i="2"/>
  <c r="J12" i="2"/>
  <c r="G12" i="2"/>
  <c r="J20" i="2"/>
  <c r="G31" i="2"/>
  <c r="J31" i="2"/>
  <c r="M31" i="1"/>
  <c r="M20" i="1"/>
  <c r="M30" i="1" l="1"/>
  <c r="D32" i="1"/>
  <c r="M23" i="1"/>
  <c r="G32" i="1"/>
  <c r="M17" i="1"/>
  <c r="C44" i="2"/>
  <c r="M20" i="2"/>
  <c r="Y6" i="2"/>
  <c r="Y12" i="2" s="1"/>
  <c r="P12" i="1"/>
  <c r="G42" i="1"/>
  <c r="M38" i="1"/>
  <c r="M26" i="2"/>
  <c r="M31" i="2" s="1"/>
  <c r="E45" i="2" s="1"/>
  <c r="M32" i="1"/>
  <c r="M40" i="1"/>
  <c r="D42" i="1"/>
  <c r="J32" i="1"/>
  <c r="K42" i="1"/>
  <c r="S12" i="1"/>
  <c r="K32" i="1"/>
  <c r="L32" i="1"/>
  <c r="M18" i="1"/>
  <c r="J42" i="1"/>
  <c r="G24" i="1"/>
  <c r="L42" i="1"/>
  <c r="M12" i="1"/>
  <c r="D24" i="1"/>
  <c r="J24" i="1"/>
  <c r="K24" i="1"/>
  <c r="J12" i="1"/>
  <c r="G12" i="1"/>
  <c r="D12" i="1"/>
  <c r="L24" i="1"/>
  <c r="M19" i="1"/>
  <c r="M42" i="1" l="1"/>
  <c r="M24" i="1"/>
</calcChain>
</file>

<file path=xl/sharedStrings.xml><?xml version="1.0" encoding="utf-8"?>
<sst xmlns="http://schemas.openxmlformats.org/spreadsheetml/2006/main" count="211" uniqueCount="49">
  <si>
    <t>LENGUAS</t>
  </si>
  <si>
    <t>LIC.  EN DESARROLLO RURAL SUSTENTABLE</t>
  </si>
  <si>
    <t>SUB-TOTAL</t>
  </si>
  <si>
    <t>LIC. EN DESARROLLO TURISTICO</t>
  </si>
  <si>
    <t>LIC. EN LENGUA Y CULTURA</t>
  </si>
  <si>
    <t>SUB- TOTAL</t>
  </si>
  <si>
    <t>LIC.  EN COMUNICACIÓN INTERCULTURAL</t>
  </si>
  <si>
    <t>LIC.  EN SALUD INTERCULTURAL</t>
  </si>
  <si>
    <t>LIC.  EN ENFERMERIA INTERCULTURAL</t>
  </si>
  <si>
    <t>MUJERES</t>
  </si>
  <si>
    <t>HOMBRES</t>
  </si>
  <si>
    <t>CHOL</t>
  </si>
  <si>
    <t>YOKOTAN</t>
  </si>
  <si>
    <t>ZOQUE</t>
  </si>
  <si>
    <t>TZOTZIL</t>
  </si>
  <si>
    <t>TZELTAL</t>
  </si>
  <si>
    <t>ESPAÑOL</t>
  </si>
  <si>
    <t>TOTAL</t>
  </si>
  <si>
    <t>LIC.  EN DESARROLLO RURAL S. SEMIESCOL</t>
  </si>
  <si>
    <t>LIC.  EN COMUNICACIÓN INTERCULTURAL SEMIESCOL</t>
  </si>
  <si>
    <t xml:space="preserve">LIC.  EN DERECHO INTERCULTURAL </t>
  </si>
  <si>
    <t>GENERAL</t>
  </si>
  <si>
    <t>LIC. EN ENFERMERIA INTERCULTURAL</t>
  </si>
  <si>
    <t>SUBTOTAL</t>
  </si>
  <si>
    <t>LIC. EN COMUNICCACION INTERCULTURAL</t>
  </si>
  <si>
    <t>LIC. EN SALUD INTERCULTURAL</t>
  </si>
  <si>
    <t>MAYA</t>
  </si>
  <si>
    <t>TSELTAL</t>
  </si>
  <si>
    <t>MATRICULA TOTAL UNIDAD ACADÉMICA TAMULTÉ DE LAS SABANAS, CENTRO.</t>
  </si>
  <si>
    <t xml:space="preserve">MATRICULA TOTAL UNIDAD ACADÉMICA VILLA VICENTE GUERRERO CENTLA. </t>
  </si>
  <si>
    <t>MATRICULA TOTAL SEDE OXOLOTÁN.</t>
  </si>
  <si>
    <t>1ª . SEMESTRE</t>
  </si>
  <si>
    <t>LIC. EN COMUNICACION INTERCULTURAL</t>
  </si>
  <si>
    <t>1ER. SEMESTRE</t>
  </si>
  <si>
    <t>Desarrollo Rural Sustentable</t>
  </si>
  <si>
    <t>Desarrollo Turístico</t>
  </si>
  <si>
    <t>Lengua y Cultura</t>
  </si>
  <si>
    <t>Comunicación Intercultural</t>
  </si>
  <si>
    <t>Salud Intercultural</t>
  </si>
  <si>
    <t>Enfermería Intercultural</t>
  </si>
  <si>
    <t>1o. SEMESTRE</t>
  </si>
  <si>
    <t>JOKOTAN</t>
  </si>
  <si>
    <t>Desarrollo Rural Sustentable NO ESCOLARIZADO</t>
  </si>
  <si>
    <t>AYAPANECO</t>
  </si>
  <si>
    <t>Derecho Intercultural</t>
  </si>
  <si>
    <t>Total</t>
  </si>
  <si>
    <t>Sede Oxolotán, Tacotalpa</t>
  </si>
  <si>
    <t>UA de Villa Vicente Guerrero, Centla</t>
  </si>
  <si>
    <t>UA de Villa Tamulté de la Sabanas,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</si>
</sst>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3" fillId="3" borderId="0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vertical="center" wrapText="1"/>
    </xf>
    <xf numFmtId="0" fontId="4" fillId="0" borderId="6" xfId="0" applyFont="1" applyBorder="1" applyAlignment="1"/>
    <xf numFmtId="0" fontId="1" fillId="3" borderId="6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0" fillId="0" borderId="6" xfId="0" applyBorder="1"/>
    <xf numFmtId="0" fontId="2" fillId="0" borderId="6" xfId="0" applyFont="1" applyBorder="1"/>
    <xf numFmtId="0" fontId="2" fillId="0" borderId="23" xfId="0" applyFont="1" applyBorder="1"/>
    <xf numFmtId="0" fontId="2" fillId="0" borderId="6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2" fillId="0" borderId="24" xfId="0" applyFont="1" applyBorder="1"/>
    <xf numFmtId="0" fontId="3" fillId="3" borderId="25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1" fillId="3" borderId="21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0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0" borderId="26" xfId="0" applyFont="1" applyFill="1" applyBorder="1"/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0" fillId="0" borderId="27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Hoja3!$A$9:$A$15</c:f>
              <c:strCache>
                <c:ptCount val="7"/>
                <c:pt idx="0">
                  <c:v>Desarrollo Rural Sustentable</c:v>
                </c:pt>
                <c:pt idx="1">
                  <c:v>Desarrollo Turístico</c:v>
                </c:pt>
                <c:pt idx="2">
                  <c:v>Lengua y Cultura</c:v>
                </c:pt>
                <c:pt idx="3">
                  <c:v>Comunicación Intercultural</c:v>
                </c:pt>
                <c:pt idx="4">
                  <c:v>Salud Intercultural</c:v>
                </c:pt>
                <c:pt idx="5">
                  <c:v>Enfermería Intercultural</c:v>
                </c:pt>
                <c:pt idx="6">
                  <c:v>Derecho Intercultural</c:v>
                </c:pt>
              </c:strCache>
            </c:strRef>
          </c:cat>
          <c:val>
            <c:numRef>
              <c:f>Hoja3!$B$9:$B$15</c:f>
              <c:numCache>
                <c:formatCode>General</c:formatCode>
                <c:ptCount val="7"/>
                <c:pt idx="0">
                  <c:v>106</c:v>
                </c:pt>
                <c:pt idx="1">
                  <c:v>93</c:v>
                </c:pt>
                <c:pt idx="2">
                  <c:v>79</c:v>
                </c:pt>
                <c:pt idx="3">
                  <c:v>48</c:v>
                </c:pt>
                <c:pt idx="4">
                  <c:v>210</c:v>
                </c:pt>
                <c:pt idx="5">
                  <c:v>494</c:v>
                </c:pt>
                <c:pt idx="6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49184"/>
        <c:axId val="175049576"/>
      </c:barChart>
      <c:catAx>
        <c:axId val="1750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049576"/>
        <c:crosses val="autoZero"/>
        <c:auto val="1"/>
        <c:lblAlgn val="ctr"/>
        <c:lblOffset val="100"/>
        <c:noMultiLvlLbl val="0"/>
      </c:catAx>
      <c:valAx>
        <c:axId val="1750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04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Hoja3!$A$23:$A$25</c:f>
              <c:strCache>
                <c:ptCount val="3"/>
                <c:pt idx="0">
                  <c:v>Sede Oxolotán, Tacotalpa</c:v>
                </c:pt>
                <c:pt idx="1">
                  <c:v>UA de Villa Vicente Guerrero, Centla</c:v>
                </c:pt>
                <c:pt idx="2">
                  <c:v>UA de Villa Tamulté de la Sabanas, Centro</c:v>
                </c:pt>
              </c:strCache>
            </c:strRef>
          </c:cat>
          <c:val>
            <c:numRef>
              <c:f>Hoja3!$B$23:$B$25</c:f>
              <c:numCache>
                <c:formatCode>General</c:formatCode>
                <c:ptCount val="3"/>
                <c:pt idx="0">
                  <c:v>429</c:v>
                </c:pt>
                <c:pt idx="1">
                  <c:v>394</c:v>
                </c:pt>
                <c:pt idx="2">
                  <c:v>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051144"/>
        <c:axId val="216746392"/>
      </c:barChart>
      <c:catAx>
        <c:axId val="17505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6746392"/>
        <c:crosses val="autoZero"/>
        <c:auto val="1"/>
        <c:lblAlgn val="ctr"/>
        <c:lblOffset val="100"/>
        <c:noMultiLvlLbl val="0"/>
      </c:catAx>
      <c:valAx>
        <c:axId val="21674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05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12</xdr:row>
      <xdr:rowOff>157162</xdr:rowOff>
    </xdr:from>
    <xdr:to>
      <xdr:col>12</xdr:col>
      <xdr:colOff>428625</xdr:colOff>
      <xdr:row>27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12</xdr:row>
      <xdr:rowOff>157162</xdr:rowOff>
    </xdr:from>
    <xdr:to>
      <xdr:col>12</xdr:col>
      <xdr:colOff>428625</xdr:colOff>
      <xdr:row>27</xdr:row>
      <xdr:rowOff>42862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tabSelected="1" topLeftCell="C1" workbookViewId="0">
      <selection activeCell="C45" sqref="A45:XFD79"/>
    </sheetView>
  </sheetViews>
  <sheetFormatPr baseColWidth="10" defaultRowHeight="15" x14ac:dyDescent="0.25"/>
  <cols>
    <col min="2" max="2" width="5.140625" customWidth="1"/>
    <col min="3" max="3" width="8" bestFit="1" customWidth="1"/>
    <col min="4" max="4" width="8.5703125" bestFit="1" customWidth="1"/>
    <col min="5" max="5" width="7.42578125" bestFit="1" customWidth="1"/>
    <col min="6" max="6" width="8" bestFit="1" customWidth="1"/>
    <col min="7" max="7" width="8.5703125" bestFit="1" customWidth="1"/>
    <col min="8" max="8" width="7.42578125" bestFit="1" customWidth="1"/>
    <col min="9" max="9" width="8" bestFit="1" customWidth="1"/>
    <col min="10" max="10" width="8.85546875" bestFit="1" customWidth="1"/>
    <col min="11" max="11" width="7.42578125" bestFit="1" customWidth="1"/>
    <col min="12" max="12" width="8" bestFit="1" customWidth="1"/>
    <col min="13" max="13" width="8.5703125" bestFit="1" customWidth="1"/>
    <col min="14" max="14" width="7.42578125" bestFit="1" customWidth="1"/>
    <col min="15" max="15" width="8" bestFit="1" customWidth="1"/>
    <col min="16" max="16" width="8.5703125" bestFit="1" customWidth="1"/>
    <col min="17" max="17" width="7.42578125" bestFit="1" customWidth="1"/>
    <col min="18" max="18" width="8" bestFit="1" customWidth="1"/>
    <col min="19" max="19" width="8.5703125" bestFit="1" customWidth="1"/>
    <col min="20" max="20" width="8.5703125" customWidth="1"/>
  </cols>
  <sheetData>
    <row r="2" spans="1:20" x14ac:dyDescent="0.25">
      <c r="A2" s="65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5"/>
    </row>
    <row r="3" spans="1:20" ht="27" customHeight="1" x14ac:dyDescent="0.25">
      <c r="A3" s="52" t="s">
        <v>0</v>
      </c>
      <c r="B3" s="50" t="s">
        <v>1</v>
      </c>
      <c r="C3" s="51"/>
      <c r="D3" s="52" t="s">
        <v>2</v>
      </c>
      <c r="E3" s="50" t="s">
        <v>3</v>
      </c>
      <c r="F3" s="51"/>
      <c r="G3" s="52" t="s">
        <v>2</v>
      </c>
      <c r="H3" s="50" t="s">
        <v>4</v>
      </c>
      <c r="I3" s="51"/>
      <c r="J3" s="52" t="s">
        <v>5</v>
      </c>
      <c r="K3" s="50" t="s">
        <v>6</v>
      </c>
      <c r="L3" s="51"/>
      <c r="M3" s="52" t="s">
        <v>2</v>
      </c>
      <c r="N3" s="50" t="s">
        <v>7</v>
      </c>
      <c r="O3" s="51"/>
      <c r="P3" s="52" t="s">
        <v>2</v>
      </c>
      <c r="Q3" s="50" t="s">
        <v>8</v>
      </c>
      <c r="R3" s="51"/>
      <c r="S3" s="52" t="s">
        <v>2</v>
      </c>
      <c r="T3" s="36"/>
    </row>
    <row r="4" spans="1:20" ht="18" x14ac:dyDescent="0.25">
      <c r="A4" s="53"/>
      <c r="B4" s="1" t="s">
        <v>9</v>
      </c>
      <c r="C4" s="1" t="s">
        <v>10</v>
      </c>
      <c r="D4" s="53"/>
      <c r="E4" s="1" t="s">
        <v>9</v>
      </c>
      <c r="F4" s="1" t="s">
        <v>10</v>
      </c>
      <c r="G4" s="53"/>
      <c r="H4" s="1" t="s">
        <v>9</v>
      </c>
      <c r="I4" s="1" t="s">
        <v>10</v>
      </c>
      <c r="J4" s="53"/>
      <c r="K4" s="1" t="s">
        <v>9</v>
      </c>
      <c r="L4" s="1" t="s">
        <v>10</v>
      </c>
      <c r="M4" s="53"/>
      <c r="N4" s="1" t="s">
        <v>9</v>
      </c>
      <c r="O4" s="1" t="s">
        <v>10</v>
      </c>
      <c r="P4" s="53"/>
      <c r="Q4" s="1" t="s">
        <v>9</v>
      </c>
      <c r="R4" s="1" t="s">
        <v>10</v>
      </c>
      <c r="S4" s="53"/>
      <c r="T4" s="36"/>
    </row>
    <row r="5" spans="1:20" x14ac:dyDescent="0.25">
      <c r="A5" s="2" t="s">
        <v>11</v>
      </c>
      <c r="B5" s="3">
        <v>0</v>
      </c>
      <c r="C5" s="3">
        <v>2</v>
      </c>
      <c r="D5" s="3">
        <f t="shared" ref="D5:D11" si="0">SUM(B5:C5)</f>
        <v>2</v>
      </c>
      <c r="E5" s="3">
        <v>2</v>
      </c>
      <c r="F5" s="3">
        <v>1</v>
      </c>
      <c r="G5" s="3">
        <f t="shared" ref="G5:G11" si="1">SUM(E5:F5)</f>
        <v>3</v>
      </c>
      <c r="H5" s="3">
        <v>13</v>
      </c>
      <c r="I5" s="3">
        <v>14</v>
      </c>
      <c r="J5" s="3">
        <f t="shared" ref="J5:J11" si="2">SUM(H5,I5)</f>
        <v>27</v>
      </c>
      <c r="K5" s="4">
        <v>0</v>
      </c>
      <c r="L5" s="4">
        <v>3</v>
      </c>
      <c r="M5" s="4">
        <f t="shared" ref="M5:M11" si="3">SUM(K5:L5)</f>
        <v>3</v>
      </c>
      <c r="N5" s="4">
        <v>1</v>
      </c>
      <c r="O5" s="4">
        <v>3</v>
      </c>
      <c r="P5" s="4">
        <f t="shared" ref="P5:P11" si="4">SUM(N5:O5)</f>
        <v>4</v>
      </c>
      <c r="Q5" s="4">
        <v>18</v>
      </c>
      <c r="R5" s="4">
        <v>23</v>
      </c>
      <c r="S5" s="4">
        <f t="shared" ref="S5:S11" si="5">SUM(Q5:R5)</f>
        <v>41</v>
      </c>
      <c r="T5" s="37"/>
    </row>
    <row r="6" spans="1:20" x14ac:dyDescent="0.25">
      <c r="A6" s="2" t="s">
        <v>12</v>
      </c>
      <c r="B6" s="3">
        <v>0</v>
      </c>
      <c r="C6" s="3">
        <v>0</v>
      </c>
      <c r="D6" s="3">
        <f t="shared" si="0"/>
        <v>0</v>
      </c>
      <c r="E6" s="3">
        <v>0</v>
      </c>
      <c r="F6" s="3">
        <v>0</v>
      </c>
      <c r="G6" s="3">
        <f t="shared" si="1"/>
        <v>0</v>
      </c>
      <c r="H6" s="3">
        <v>0</v>
      </c>
      <c r="I6" s="3">
        <v>0</v>
      </c>
      <c r="J6" s="3">
        <f t="shared" si="2"/>
        <v>0</v>
      </c>
      <c r="K6" s="4">
        <v>0</v>
      </c>
      <c r="L6" s="4">
        <v>0</v>
      </c>
      <c r="M6" s="4">
        <f t="shared" si="3"/>
        <v>0</v>
      </c>
      <c r="N6" s="4">
        <v>1</v>
      </c>
      <c r="O6" s="4">
        <v>0</v>
      </c>
      <c r="P6" s="4">
        <f t="shared" si="4"/>
        <v>1</v>
      </c>
      <c r="Q6" s="4">
        <v>2</v>
      </c>
      <c r="R6" s="4">
        <v>0</v>
      </c>
      <c r="S6" s="4">
        <f t="shared" si="5"/>
        <v>2</v>
      </c>
      <c r="T6" s="37"/>
    </row>
    <row r="7" spans="1:20" x14ac:dyDescent="0.25">
      <c r="A7" s="2" t="s">
        <v>13</v>
      </c>
      <c r="B7" s="3">
        <v>0</v>
      </c>
      <c r="C7" s="3">
        <v>1</v>
      </c>
      <c r="D7" s="3">
        <f t="shared" si="0"/>
        <v>1</v>
      </c>
      <c r="E7" s="3">
        <v>0</v>
      </c>
      <c r="F7" s="3">
        <v>5</v>
      </c>
      <c r="G7" s="3">
        <f t="shared" si="1"/>
        <v>5</v>
      </c>
      <c r="H7" s="3">
        <v>0</v>
      </c>
      <c r="I7" s="3">
        <v>1</v>
      </c>
      <c r="J7" s="3">
        <f t="shared" si="2"/>
        <v>1</v>
      </c>
      <c r="K7" s="4">
        <v>0</v>
      </c>
      <c r="L7" s="4">
        <v>0</v>
      </c>
      <c r="M7" s="4">
        <f t="shared" si="3"/>
        <v>0</v>
      </c>
      <c r="N7" s="4">
        <v>1</v>
      </c>
      <c r="O7" s="4">
        <v>0</v>
      </c>
      <c r="P7" s="4">
        <f t="shared" si="4"/>
        <v>1</v>
      </c>
      <c r="Q7" s="4">
        <v>4</v>
      </c>
      <c r="R7" s="4">
        <v>4</v>
      </c>
      <c r="S7" s="4">
        <f t="shared" si="5"/>
        <v>8</v>
      </c>
      <c r="T7" s="37"/>
    </row>
    <row r="8" spans="1:20" x14ac:dyDescent="0.25">
      <c r="A8" s="2" t="s">
        <v>14</v>
      </c>
      <c r="B8" s="3">
        <v>3</v>
      </c>
      <c r="C8" s="3">
        <v>1</v>
      </c>
      <c r="D8" s="3">
        <f t="shared" si="0"/>
        <v>4</v>
      </c>
      <c r="E8" s="3">
        <v>0</v>
      </c>
      <c r="F8" s="3">
        <v>0</v>
      </c>
      <c r="G8" s="3">
        <f t="shared" si="1"/>
        <v>0</v>
      </c>
      <c r="H8" s="3">
        <v>0</v>
      </c>
      <c r="I8" s="3">
        <v>1</v>
      </c>
      <c r="J8" s="3">
        <f t="shared" si="2"/>
        <v>1</v>
      </c>
      <c r="K8" s="4">
        <v>0</v>
      </c>
      <c r="L8" s="4">
        <v>0</v>
      </c>
      <c r="M8" s="4">
        <f t="shared" si="3"/>
        <v>0</v>
      </c>
      <c r="N8" s="4">
        <v>1</v>
      </c>
      <c r="O8" s="4">
        <v>0</v>
      </c>
      <c r="P8" s="4">
        <f t="shared" si="4"/>
        <v>1</v>
      </c>
      <c r="Q8" s="4">
        <v>7</v>
      </c>
      <c r="R8" s="4">
        <v>2</v>
      </c>
      <c r="S8" s="4">
        <f t="shared" si="5"/>
        <v>9</v>
      </c>
      <c r="T8" s="37"/>
    </row>
    <row r="9" spans="1:20" x14ac:dyDescent="0.25">
      <c r="A9" s="2" t="s">
        <v>15</v>
      </c>
      <c r="B9" s="3">
        <v>0</v>
      </c>
      <c r="C9" s="3">
        <v>0</v>
      </c>
      <c r="D9" s="3">
        <f t="shared" si="0"/>
        <v>0</v>
      </c>
      <c r="E9" s="3">
        <v>0</v>
      </c>
      <c r="F9" s="3">
        <v>0</v>
      </c>
      <c r="G9" s="3">
        <f t="shared" si="1"/>
        <v>0</v>
      </c>
      <c r="H9" s="3">
        <v>0</v>
      </c>
      <c r="I9" s="3">
        <v>0</v>
      </c>
      <c r="J9" s="3">
        <f t="shared" si="2"/>
        <v>0</v>
      </c>
      <c r="K9" s="4">
        <v>0</v>
      </c>
      <c r="L9" s="4">
        <v>0</v>
      </c>
      <c r="M9" s="4">
        <f t="shared" si="3"/>
        <v>0</v>
      </c>
      <c r="N9" s="4">
        <v>0</v>
      </c>
      <c r="O9" s="4">
        <v>3</v>
      </c>
      <c r="P9" s="4">
        <f t="shared" si="4"/>
        <v>3</v>
      </c>
      <c r="Q9" s="4">
        <v>0</v>
      </c>
      <c r="R9" s="4">
        <v>0</v>
      </c>
      <c r="S9" s="4">
        <f t="shared" si="5"/>
        <v>0</v>
      </c>
      <c r="T9" s="37"/>
    </row>
    <row r="10" spans="1:20" x14ac:dyDescent="0.25">
      <c r="A10" s="2" t="s">
        <v>43</v>
      </c>
      <c r="B10" s="3">
        <v>0</v>
      </c>
      <c r="C10" s="3">
        <v>0</v>
      </c>
      <c r="D10" s="3">
        <f t="shared" si="0"/>
        <v>0</v>
      </c>
      <c r="E10" s="3">
        <v>0</v>
      </c>
      <c r="F10" s="3">
        <v>0</v>
      </c>
      <c r="G10" s="3">
        <f t="shared" si="1"/>
        <v>0</v>
      </c>
      <c r="H10" s="3">
        <v>1</v>
      </c>
      <c r="I10" s="3">
        <v>0</v>
      </c>
      <c r="J10" s="3">
        <f t="shared" si="2"/>
        <v>1</v>
      </c>
      <c r="K10" s="4">
        <v>0</v>
      </c>
      <c r="L10" s="4">
        <v>0</v>
      </c>
      <c r="M10" s="4">
        <f t="shared" si="3"/>
        <v>0</v>
      </c>
      <c r="N10" s="4">
        <v>0</v>
      </c>
      <c r="O10" s="4">
        <v>0</v>
      </c>
      <c r="P10" s="4">
        <f t="shared" si="4"/>
        <v>0</v>
      </c>
      <c r="Q10" s="4">
        <v>0</v>
      </c>
      <c r="R10" s="4">
        <v>0</v>
      </c>
      <c r="S10" s="4">
        <f t="shared" si="5"/>
        <v>0</v>
      </c>
      <c r="T10" s="37"/>
    </row>
    <row r="11" spans="1:20" x14ac:dyDescent="0.25">
      <c r="A11" s="2" t="s">
        <v>16</v>
      </c>
      <c r="B11" s="3">
        <v>5</v>
      </c>
      <c r="C11" s="3">
        <v>6</v>
      </c>
      <c r="D11" s="3">
        <f t="shared" si="0"/>
        <v>11</v>
      </c>
      <c r="E11" s="3">
        <v>12</v>
      </c>
      <c r="F11" s="3">
        <v>17</v>
      </c>
      <c r="G11" s="3">
        <f t="shared" si="1"/>
        <v>29</v>
      </c>
      <c r="H11" s="3">
        <v>9</v>
      </c>
      <c r="I11" s="3">
        <v>3</v>
      </c>
      <c r="J11" s="3">
        <f t="shared" si="2"/>
        <v>12</v>
      </c>
      <c r="K11" s="4">
        <v>6</v>
      </c>
      <c r="L11" s="4">
        <v>10</v>
      </c>
      <c r="M11" s="4">
        <f t="shared" si="3"/>
        <v>16</v>
      </c>
      <c r="N11" s="4">
        <v>18</v>
      </c>
      <c r="O11" s="4">
        <v>19</v>
      </c>
      <c r="P11" s="4">
        <f t="shared" si="4"/>
        <v>37</v>
      </c>
      <c r="Q11" s="4">
        <v>96</v>
      </c>
      <c r="R11" s="4">
        <v>56</v>
      </c>
      <c r="S11" s="4">
        <f t="shared" si="5"/>
        <v>152</v>
      </c>
      <c r="T11" s="37"/>
    </row>
    <row r="12" spans="1:20" ht="15.75" thickBot="1" x14ac:dyDescent="0.3">
      <c r="A12" s="5" t="s">
        <v>17</v>
      </c>
      <c r="B12" s="6">
        <f t="shared" ref="B12:S12" si="6">SUM(B5:B11)</f>
        <v>8</v>
      </c>
      <c r="C12" s="7">
        <f t="shared" si="6"/>
        <v>10</v>
      </c>
      <c r="D12" s="8">
        <f t="shared" si="6"/>
        <v>18</v>
      </c>
      <c r="E12" s="6">
        <f t="shared" si="6"/>
        <v>14</v>
      </c>
      <c r="F12" s="7">
        <f t="shared" si="6"/>
        <v>23</v>
      </c>
      <c r="G12" s="8">
        <f t="shared" si="6"/>
        <v>37</v>
      </c>
      <c r="H12" s="6">
        <f t="shared" si="6"/>
        <v>23</v>
      </c>
      <c r="I12" s="7">
        <f t="shared" si="6"/>
        <v>19</v>
      </c>
      <c r="J12" s="8">
        <f t="shared" si="6"/>
        <v>42</v>
      </c>
      <c r="K12" s="9">
        <f t="shared" si="6"/>
        <v>6</v>
      </c>
      <c r="L12" s="10">
        <f t="shared" si="6"/>
        <v>13</v>
      </c>
      <c r="M12" s="11">
        <f>SUM(M5:M11)</f>
        <v>19</v>
      </c>
      <c r="N12" s="9">
        <f t="shared" si="6"/>
        <v>22</v>
      </c>
      <c r="O12" s="10">
        <f t="shared" si="6"/>
        <v>25</v>
      </c>
      <c r="P12" s="11">
        <f t="shared" si="6"/>
        <v>47</v>
      </c>
      <c r="Q12" s="9">
        <f t="shared" si="6"/>
        <v>127</v>
      </c>
      <c r="R12" s="10">
        <f t="shared" si="6"/>
        <v>85</v>
      </c>
      <c r="S12" s="11">
        <f t="shared" si="6"/>
        <v>212</v>
      </c>
      <c r="T12" s="38"/>
    </row>
    <row r="14" spans="1:20" x14ac:dyDescent="0.25">
      <c r="A14" s="57" t="s">
        <v>0</v>
      </c>
      <c r="B14" s="57" t="s">
        <v>18</v>
      </c>
      <c r="C14" s="57"/>
      <c r="D14" s="57" t="s">
        <v>2</v>
      </c>
      <c r="E14" s="57" t="s">
        <v>19</v>
      </c>
      <c r="F14" s="57"/>
      <c r="G14" s="57" t="s">
        <v>2</v>
      </c>
      <c r="H14" s="57" t="s">
        <v>20</v>
      </c>
      <c r="I14" s="57"/>
      <c r="J14" s="57" t="s">
        <v>2</v>
      </c>
      <c r="K14" s="66" t="s">
        <v>17</v>
      </c>
      <c r="L14" s="67"/>
      <c r="M14" s="68"/>
    </row>
    <row r="15" spans="1:20" ht="21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69"/>
      <c r="L15" s="70"/>
      <c r="M15" s="71"/>
    </row>
    <row r="16" spans="1:20" ht="18" x14ac:dyDescent="0.25">
      <c r="A16" s="57"/>
      <c r="B16" s="1" t="s">
        <v>9</v>
      </c>
      <c r="C16" s="1" t="s">
        <v>10</v>
      </c>
      <c r="D16" s="57"/>
      <c r="E16" s="1" t="s">
        <v>9</v>
      </c>
      <c r="F16" s="1" t="s">
        <v>10</v>
      </c>
      <c r="G16" s="57"/>
      <c r="H16" s="1" t="s">
        <v>9</v>
      </c>
      <c r="I16" s="1" t="s">
        <v>10</v>
      </c>
      <c r="J16" s="57"/>
      <c r="K16" s="1" t="s">
        <v>9</v>
      </c>
      <c r="L16" s="1" t="s">
        <v>10</v>
      </c>
      <c r="M16" s="12" t="s">
        <v>21</v>
      </c>
    </row>
    <row r="17" spans="1:14" x14ac:dyDescent="0.25">
      <c r="A17" s="2" t="s">
        <v>11</v>
      </c>
      <c r="B17" s="4">
        <v>0</v>
      </c>
      <c r="C17" s="4">
        <v>1</v>
      </c>
      <c r="D17" s="4">
        <f t="shared" ref="D17:D23" si="7">SUM(B17:C17)</f>
        <v>1</v>
      </c>
      <c r="E17" s="4">
        <v>0</v>
      </c>
      <c r="F17" s="4">
        <v>0</v>
      </c>
      <c r="G17" s="4">
        <f t="shared" ref="G17:G23" si="8">SUM(E17:F17)</f>
        <v>0</v>
      </c>
      <c r="H17" s="4">
        <v>6</v>
      </c>
      <c r="I17" s="4">
        <v>2</v>
      </c>
      <c r="J17" s="4">
        <f t="shared" ref="J17:J23" si="9">SUM(H17:I17)</f>
        <v>8</v>
      </c>
      <c r="K17" s="3">
        <f t="shared" ref="K17:L22" si="10">B5+E5+H5+K5+N5+Q5+B17+E17+H17</f>
        <v>40</v>
      </c>
      <c r="L17" s="3">
        <f t="shared" si="10"/>
        <v>49</v>
      </c>
      <c r="M17" s="13">
        <f t="shared" ref="M17:M23" si="11">K17+L17</f>
        <v>89</v>
      </c>
    </row>
    <row r="18" spans="1:14" x14ac:dyDescent="0.25">
      <c r="A18" s="2" t="s">
        <v>12</v>
      </c>
      <c r="B18" s="4">
        <v>0</v>
      </c>
      <c r="C18" s="4">
        <v>0</v>
      </c>
      <c r="D18" s="4">
        <f t="shared" si="7"/>
        <v>0</v>
      </c>
      <c r="E18" s="4">
        <v>0</v>
      </c>
      <c r="F18" s="4">
        <v>0</v>
      </c>
      <c r="G18" s="4">
        <f t="shared" si="8"/>
        <v>0</v>
      </c>
      <c r="H18" s="4">
        <v>0</v>
      </c>
      <c r="I18" s="4">
        <v>0</v>
      </c>
      <c r="J18" s="4">
        <f t="shared" si="9"/>
        <v>0</v>
      </c>
      <c r="K18" s="3">
        <f t="shared" si="10"/>
        <v>3</v>
      </c>
      <c r="L18" s="3">
        <f t="shared" si="10"/>
        <v>0</v>
      </c>
      <c r="M18" s="13">
        <f t="shared" si="11"/>
        <v>3</v>
      </c>
    </row>
    <row r="19" spans="1:14" x14ac:dyDescent="0.25">
      <c r="A19" s="2" t="s">
        <v>13</v>
      </c>
      <c r="B19" s="4">
        <v>0</v>
      </c>
      <c r="C19" s="4">
        <v>0</v>
      </c>
      <c r="D19" s="4">
        <f t="shared" si="7"/>
        <v>0</v>
      </c>
      <c r="E19" s="4">
        <v>0</v>
      </c>
      <c r="F19" s="4">
        <v>0</v>
      </c>
      <c r="G19" s="4">
        <f t="shared" si="8"/>
        <v>0</v>
      </c>
      <c r="H19" s="4">
        <v>0</v>
      </c>
      <c r="I19" s="4">
        <v>0</v>
      </c>
      <c r="J19" s="4">
        <f t="shared" si="9"/>
        <v>0</v>
      </c>
      <c r="K19" s="3">
        <f t="shared" si="10"/>
        <v>5</v>
      </c>
      <c r="L19" s="3">
        <f t="shared" si="10"/>
        <v>11</v>
      </c>
      <c r="M19" s="13">
        <f t="shared" si="11"/>
        <v>16</v>
      </c>
    </row>
    <row r="20" spans="1:14" x14ac:dyDescent="0.25">
      <c r="A20" s="2" t="s">
        <v>14</v>
      </c>
      <c r="B20" s="4">
        <v>0</v>
      </c>
      <c r="C20" s="4">
        <v>0</v>
      </c>
      <c r="D20" s="4">
        <f t="shared" si="7"/>
        <v>0</v>
      </c>
      <c r="E20" s="4">
        <v>0</v>
      </c>
      <c r="F20" s="4">
        <v>0</v>
      </c>
      <c r="G20" s="4">
        <f t="shared" si="8"/>
        <v>0</v>
      </c>
      <c r="H20" s="4">
        <v>0</v>
      </c>
      <c r="I20" s="4">
        <v>0</v>
      </c>
      <c r="J20" s="4">
        <f t="shared" si="9"/>
        <v>0</v>
      </c>
      <c r="K20" s="3">
        <f t="shared" si="10"/>
        <v>11</v>
      </c>
      <c r="L20" s="3">
        <f t="shared" si="10"/>
        <v>4</v>
      </c>
      <c r="M20" s="13">
        <f t="shared" si="11"/>
        <v>15</v>
      </c>
    </row>
    <row r="21" spans="1:14" x14ac:dyDescent="0.25">
      <c r="A21" s="2" t="s">
        <v>15</v>
      </c>
      <c r="B21" s="4">
        <v>0</v>
      </c>
      <c r="C21" s="4">
        <v>0</v>
      </c>
      <c r="D21" s="4">
        <f t="shared" si="7"/>
        <v>0</v>
      </c>
      <c r="E21" s="4">
        <v>0</v>
      </c>
      <c r="F21" s="4">
        <v>0</v>
      </c>
      <c r="G21" s="4">
        <f t="shared" si="8"/>
        <v>0</v>
      </c>
      <c r="H21" s="4">
        <v>0</v>
      </c>
      <c r="I21" s="4">
        <v>2</v>
      </c>
      <c r="J21" s="4">
        <f t="shared" si="9"/>
        <v>2</v>
      </c>
      <c r="K21" s="3">
        <f t="shared" si="10"/>
        <v>0</v>
      </c>
      <c r="L21" s="3">
        <f t="shared" si="10"/>
        <v>5</v>
      </c>
      <c r="M21" s="13">
        <f>K21+L21</f>
        <v>5</v>
      </c>
    </row>
    <row r="22" spans="1:14" x14ac:dyDescent="0.25">
      <c r="A22" s="2" t="s">
        <v>43</v>
      </c>
      <c r="B22" s="4">
        <v>0</v>
      </c>
      <c r="C22" s="4">
        <v>0</v>
      </c>
      <c r="D22" s="4">
        <f t="shared" si="7"/>
        <v>0</v>
      </c>
      <c r="E22" s="4">
        <v>0</v>
      </c>
      <c r="F22" s="4">
        <v>0</v>
      </c>
      <c r="G22" s="4">
        <f t="shared" si="8"/>
        <v>0</v>
      </c>
      <c r="H22" s="4">
        <v>0</v>
      </c>
      <c r="I22" s="4">
        <v>0</v>
      </c>
      <c r="J22" s="4">
        <f t="shared" si="9"/>
        <v>0</v>
      </c>
      <c r="K22" s="3">
        <f t="shared" si="10"/>
        <v>1</v>
      </c>
      <c r="L22" s="3">
        <f t="shared" si="10"/>
        <v>0</v>
      </c>
      <c r="M22" s="13">
        <f t="shared" si="11"/>
        <v>1</v>
      </c>
    </row>
    <row r="23" spans="1:14" x14ac:dyDescent="0.25">
      <c r="A23" s="2" t="s">
        <v>16</v>
      </c>
      <c r="B23" s="4">
        <v>10</v>
      </c>
      <c r="C23" s="4">
        <v>21</v>
      </c>
      <c r="D23" s="4">
        <f t="shared" si="7"/>
        <v>31</v>
      </c>
      <c r="E23" s="4">
        <v>0</v>
      </c>
      <c r="F23" s="4">
        <v>1</v>
      </c>
      <c r="G23" s="4">
        <f t="shared" si="8"/>
        <v>1</v>
      </c>
      <c r="H23" s="4">
        <v>7</v>
      </c>
      <c r="I23" s="4">
        <v>4</v>
      </c>
      <c r="J23" s="4">
        <f t="shared" si="9"/>
        <v>11</v>
      </c>
      <c r="K23" s="3">
        <f>B11+E11+H11+K11+N11+Q11+B23+E23+H23</f>
        <v>163</v>
      </c>
      <c r="L23" s="3">
        <f t="shared" ref="L23" si="12">C11+F11+I11+L11+O11+R11+C23+F23+I23</f>
        <v>137</v>
      </c>
      <c r="M23" s="13">
        <f t="shared" si="11"/>
        <v>300</v>
      </c>
    </row>
    <row r="24" spans="1:14" ht="15.75" thickBot="1" x14ac:dyDescent="0.3">
      <c r="A24" s="5" t="s">
        <v>17</v>
      </c>
      <c r="B24" s="9">
        <f t="shared" ref="B24:M24" si="13">SUM(B17:B23)</f>
        <v>10</v>
      </c>
      <c r="C24" s="10">
        <f t="shared" si="13"/>
        <v>22</v>
      </c>
      <c r="D24" s="11">
        <f t="shared" si="13"/>
        <v>32</v>
      </c>
      <c r="E24" s="9">
        <f t="shared" si="13"/>
        <v>0</v>
      </c>
      <c r="F24" s="10">
        <f t="shared" si="13"/>
        <v>1</v>
      </c>
      <c r="G24" s="11">
        <f t="shared" si="13"/>
        <v>1</v>
      </c>
      <c r="H24" s="9">
        <f t="shared" si="13"/>
        <v>13</v>
      </c>
      <c r="I24" s="10">
        <f t="shared" si="13"/>
        <v>8</v>
      </c>
      <c r="J24" s="11">
        <f t="shared" si="13"/>
        <v>21</v>
      </c>
      <c r="K24" s="6">
        <f t="shared" si="13"/>
        <v>223</v>
      </c>
      <c r="L24" s="7">
        <f t="shared" si="13"/>
        <v>206</v>
      </c>
      <c r="M24" s="14">
        <f t="shared" si="13"/>
        <v>429</v>
      </c>
    </row>
    <row r="26" spans="1:14" x14ac:dyDescent="0.25">
      <c r="A26" s="65" t="s">
        <v>29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 ht="22.5" customHeight="1" x14ac:dyDescent="0.25">
      <c r="A27" s="57" t="s">
        <v>0</v>
      </c>
      <c r="B27" s="57" t="s">
        <v>1</v>
      </c>
      <c r="C27" s="57"/>
      <c r="D27" s="57" t="s">
        <v>2</v>
      </c>
      <c r="E27" s="57" t="s">
        <v>3</v>
      </c>
      <c r="F27" s="57"/>
      <c r="G27" s="57" t="s">
        <v>2</v>
      </c>
      <c r="H27" s="60" t="s">
        <v>22</v>
      </c>
      <c r="I27" s="61"/>
      <c r="J27" s="62"/>
      <c r="K27" s="56" t="s">
        <v>17</v>
      </c>
      <c r="L27" s="56"/>
      <c r="M27" s="56"/>
      <c r="N27" s="56"/>
    </row>
    <row r="28" spans="1:14" ht="18" x14ac:dyDescent="0.25">
      <c r="A28" s="57"/>
      <c r="B28" s="1" t="s">
        <v>9</v>
      </c>
      <c r="C28" s="1" t="s">
        <v>10</v>
      </c>
      <c r="D28" s="57"/>
      <c r="E28" s="1" t="s">
        <v>9</v>
      </c>
      <c r="F28" s="1" t="s">
        <v>10</v>
      </c>
      <c r="G28" s="57"/>
      <c r="H28" s="1" t="s">
        <v>9</v>
      </c>
      <c r="I28" s="1" t="s">
        <v>10</v>
      </c>
      <c r="J28" s="12" t="s">
        <v>23</v>
      </c>
      <c r="K28" s="1" t="s">
        <v>9</v>
      </c>
      <c r="L28" s="1" t="s">
        <v>10</v>
      </c>
      <c r="M28" s="57" t="s">
        <v>21</v>
      </c>
      <c r="N28" s="57"/>
    </row>
    <row r="29" spans="1:14" x14ac:dyDescent="0.25">
      <c r="A29" s="2" t="s">
        <v>12</v>
      </c>
      <c r="B29" s="3">
        <v>0</v>
      </c>
      <c r="C29" s="3">
        <v>1</v>
      </c>
      <c r="D29" s="3">
        <f>SUM(B29:C29)</f>
        <v>1</v>
      </c>
      <c r="E29" s="3">
        <v>1</v>
      </c>
      <c r="F29" s="3">
        <v>1</v>
      </c>
      <c r="G29" s="3">
        <f>SUM(E29:F29)</f>
        <v>2</v>
      </c>
      <c r="H29" s="3">
        <v>5</v>
      </c>
      <c r="I29" s="3">
        <v>4</v>
      </c>
      <c r="J29" s="3">
        <f>SUM(H29:I29)</f>
        <v>9</v>
      </c>
      <c r="K29" s="3">
        <f t="shared" ref="K29:L31" si="14">B29+E29+H29</f>
        <v>6</v>
      </c>
      <c r="L29" s="3">
        <f t="shared" si="14"/>
        <v>6</v>
      </c>
      <c r="M29" s="58">
        <f>K29+L29</f>
        <v>12</v>
      </c>
      <c r="N29" s="59"/>
    </row>
    <row r="30" spans="1:14" x14ac:dyDescent="0.25">
      <c r="A30" s="2" t="s">
        <v>11</v>
      </c>
      <c r="B30" s="3">
        <v>0</v>
      </c>
      <c r="C30" s="3">
        <v>0</v>
      </c>
      <c r="D30" s="3">
        <f>SUM(B30:C30)</f>
        <v>0</v>
      </c>
      <c r="E30" s="3">
        <v>0</v>
      </c>
      <c r="F30" s="3">
        <v>0</v>
      </c>
      <c r="G30" s="3">
        <f>SUM(E30:F30)</f>
        <v>0</v>
      </c>
      <c r="H30" s="3">
        <v>0</v>
      </c>
      <c r="I30" s="3">
        <v>1</v>
      </c>
      <c r="J30" s="3">
        <f>SUM(H30:I30)</f>
        <v>1</v>
      </c>
      <c r="K30" s="3">
        <f t="shared" si="14"/>
        <v>0</v>
      </c>
      <c r="L30" s="3">
        <f t="shared" si="14"/>
        <v>1</v>
      </c>
      <c r="M30" s="58">
        <f>K30+L30</f>
        <v>1</v>
      </c>
      <c r="N30" s="59"/>
    </row>
    <row r="31" spans="1:14" ht="15.75" thickBot="1" x14ac:dyDescent="0.3">
      <c r="A31" s="2" t="s">
        <v>16</v>
      </c>
      <c r="B31" s="3">
        <v>32</v>
      </c>
      <c r="C31" s="3">
        <v>23</v>
      </c>
      <c r="D31" s="3">
        <f>SUM(B31:C31)</f>
        <v>55</v>
      </c>
      <c r="E31" s="3">
        <v>37</v>
      </c>
      <c r="F31" s="3">
        <v>17</v>
      </c>
      <c r="G31" s="15">
        <f>SUM(E31:F31)</f>
        <v>54</v>
      </c>
      <c r="H31" s="3">
        <v>197</v>
      </c>
      <c r="I31" s="3">
        <v>75</v>
      </c>
      <c r="J31" s="15">
        <f>SUM(H31:I31)</f>
        <v>272</v>
      </c>
      <c r="K31" s="3">
        <f t="shared" si="14"/>
        <v>266</v>
      </c>
      <c r="L31" s="3">
        <f t="shared" si="14"/>
        <v>115</v>
      </c>
      <c r="M31" s="63">
        <f>K31+L31</f>
        <v>381</v>
      </c>
      <c r="N31" s="64"/>
    </row>
    <row r="32" spans="1:14" ht="15.75" thickBot="1" x14ac:dyDescent="0.3">
      <c r="A32" s="5" t="s">
        <v>17</v>
      </c>
      <c r="B32" s="16">
        <f t="shared" ref="B32:M32" si="15">SUM(B29:B31)</f>
        <v>32</v>
      </c>
      <c r="C32" s="17">
        <f t="shared" si="15"/>
        <v>24</v>
      </c>
      <c r="D32" s="18">
        <f t="shared" si="15"/>
        <v>56</v>
      </c>
      <c r="E32" s="16">
        <f t="shared" si="15"/>
        <v>38</v>
      </c>
      <c r="F32" s="17">
        <f t="shared" si="15"/>
        <v>18</v>
      </c>
      <c r="G32" s="18">
        <f t="shared" si="15"/>
        <v>56</v>
      </c>
      <c r="H32" s="16">
        <f t="shared" si="15"/>
        <v>202</v>
      </c>
      <c r="I32" s="17">
        <f t="shared" si="15"/>
        <v>80</v>
      </c>
      <c r="J32" s="18">
        <f>SUM(J29:J31)</f>
        <v>282</v>
      </c>
      <c r="K32" s="16">
        <f t="shared" si="15"/>
        <v>272</v>
      </c>
      <c r="L32" s="17">
        <f t="shared" si="15"/>
        <v>122</v>
      </c>
      <c r="M32" s="54">
        <f t="shared" si="15"/>
        <v>394</v>
      </c>
      <c r="N32" s="55"/>
    </row>
    <row r="34" spans="1:14" x14ac:dyDescent="0.25">
      <c r="A34" s="65" t="s">
        <v>28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4" ht="27" customHeight="1" x14ac:dyDescent="0.25">
      <c r="A35" s="57" t="s">
        <v>0</v>
      </c>
      <c r="B35" s="57" t="s">
        <v>4</v>
      </c>
      <c r="C35" s="57"/>
      <c r="D35" s="57" t="s">
        <v>2</v>
      </c>
      <c r="E35" s="57" t="s">
        <v>24</v>
      </c>
      <c r="F35" s="57"/>
      <c r="G35" s="57" t="s">
        <v>2</v>
      </c>
      <c r="H35" s="60" t="s">
        <v>25</v>
      </c>
      <c r="I35" s="61"/>
      <c r="J35" s="62"/>
      <c r="K35" s="56" t="s">
        <v>17</v>
      </c>
      <c r="L35" s="56"/>
      <c r="M35" s="56"/>
      <c r="N35" s="56"/>
    </row>
    <row r="36" spans="1:14" ht="18" x14ac:dyDescent="0.25">
      <c r="A36" s="57"/>
      <c r="B36" s="1" t="s">
        <v>9</v>
      </c>
      <c r="C36" s="1" t="s">
        <v>10</v>
      </c>
      <c r="D36" s="57"/>
      <c r="E36" s="1" t="s">
        <v>9</v>
      </c>
      <c r="F36" s="1" t="s">
        <v>10</v>
      </c>
      <c r="G36" s="57"/>
      <c r="H36" s="1" t="s">
        <v>9</v>
      </c>
      <c r="I36" s="1" t="s">
        <v>10</v>
      </c>
      <c r="J36" s="12" t="s">
        <v>23</v>
      </c>
      <c r="K36" s="1" t="s">
        <v>9</v>
      </c>
      <c r="L36" s="1" t="s">
        <v>10</v>
      </c>
      <c r="M36" s="57" t="s">
        <v>21</v>
      </c>
      <c r="N36" s="57"/>
    </row>
    <row r="37" spans="1:14" x14ac:dyDescent="0.25">
      <c r="A37" s="2" t="s">
        <v>12</v>
      </c>
      <c r="B37" s="3">
        <v>4</v>
      </c>
      <c r="C37" s="3">
        <v>11</v>
      </c>
      <c r="D37" s="3">
        <f>SUM(B37:C37)</f>
        <v>15</v>
      </c>
      <c r="E37" s="3">
        <v>2</v>
      </c>
      <c r="F37" s="3">
        <v>8</v>
      </c>
      <c r="G37" s="3">
        <f>SUM(E37:F37)</f>
        <v>10</v>
      </c>
      <c r="H37" s="3">
        <v>32</v>
      </c>
      <c r="I37" s="3">
        <v>19</v>
      </c>
      <c r="J37" s="3">
        <f>SUM(H37:I37)</f>
        <v>51</v>
      </c>
      <c r="K37" s="3">
        <f t="shared" ref="K37:L41" si="16">B37+E37+H37</f>
        <v>38</v>
      </c>
      <c r="L37" s="3">
        <f t="shared" si="16"/>
        <v>38</v>
      </c>
      <c r="M37" s="58">
        <f>K37+L37</f>
        <v>76</v>
      </c>
      <c r="N37" s="59"/>
    </row>
    <row r="38" spans="1:14" x14ac:dyDescent="0.25">
      <c r="A38" s="2" t="s">
        <v>26</v>
      </c>
      <c r="B38" s="3">
        <v>0</v>
      </c>
      <c r="C38" s="3">
        <v>0</v>
      </c>
      <c r="D38" s="3">
        <f>SUM(B38:C38)</f>
        <v>0</v>
      </c>
      <c r="E38" s="3">
        <v>0</v>
      </c>
      <c r="F38" s="3">
        <v>0</v>
      </c>
      <c r="G38" s="3">
        <f>SUM(E38:F38)</f>
        <v>0</v>
      </c>
      <c r="H38" s="3">
        <v>0</v>
      </c>
      <c r="I38" s="3">
        <v>0</v>
      </c>
      <c r="J38" s="3">
        <f t="shared" ref="J38:J41" si="17">SUM(H38:I38)</f>
        <v>0</v>
      </c>
      <c r="K38" s="3">
        <f t="shared" si="16"/>
        <v>0</v>
      </c>
      <c r="L38" s="3">
        <f t="shared" si="16"/>
        <v>0</v>
      </c>
      <c r="M38" s="58">
        <f>K38+L38</f>
        <v>0</v>
      </c>
      <c r="N38" s="59"/>
    </row>
    <row r="39" spans="1:14" x14ac:dyDescent="0.25">
      <c r="A39" s="2" t="s">
        <v>13</v>
      </c>
      <c r="B39" s="3">
        <v>0</v>
      </c>
      <c r="C39" s="3">
        <v>0</v>
      </c>
      <c r="D39" s="3">
        <f>SUM(B39:C39)</f>
        <v>0</v>
      </c>
      <c r="E39" s="3">
        <v>0</v>
      </c>
      <c r="F39" s="3">
        <v>0</v>
      </c>
      <c r="G39" s="3">
        <f>SUM(E39:F39)</f>
        <v>0</v>
      </c>
      <c r="H39" s="3">
        <v>1</v>
      </c>
      <c r="I39" s="3">
        <v>0</v>
      </c>
      <c r="J39" s="3">
        <f t="shared" si="17"/>
        <v>1</v>
      </c>
      <c r="K39" s="3">
        <f t="shared" si="16"/>
        <v>1</v>
      </c>
      <c r="L39" s="3">
        <f t="shared" si="16"/>
        <v>0</v>
      </c>
      <c r="M39" s="58">
        <f>K39+L39</f>
        <v>1</v>
      </c>
      <c r="N39" s="59"/>
    </row>
    <row r="40" spans="1:14" x14ac:dyDescent="0.25">
      <c r="A40" s="2" t="s">
        <v>27</v>
      </c>
      <c r="B40" s="3">
        <v>0</v>
      </c>
      <c r="C40" s="3">
        <v>0</v>
      </c>
      <c r="D40" s="3">
        <f>SUM(B40:C40)</f>
        <v>0</v>
      </c>
      <c r="E40" s="3">
        <v>0</v>
      </c>
      <c r="F40" s="3">
        <v>0</v>
      </c>
      <c r="G40" s="3">
        <f>SUM(E40:F40)</f>
        <v>0</v>
      </c>
      <c r="H40" s="3">
        <v>1</v>
      </c>
      <c r="I40" s="3">
        <v>0</v>
      </c>
      <c r="J40" s="3">
        <f t="shared" si="17"/>
        <v>1</v>
      </c>
      <c r="K40" s="3">
        <f t="shared" si="16"/>
        <v>1</v>
      </c>
      <c r="L40" s="3">
        <f t="shared" si="16"/>
        <v>0</v>
      </c>
      <c r="M40" s="58">
        <f>K40+L40</f>
        <v>1</v>
      </c>
      <c r="N40" s="59"/>
    </row>
    <row r="41" spans="1:14" ht="15.75" thickBot="1" x14ac:dyDescent="0.3">
      <c r="A41" s="2" t="s">
        <v>16</v>
      </c>
      <c r="B41" s="3">
        <v>16</v>
      </c>
      <c r="C41" s="3">
        <v>6</v>
      </c>
      <c r="D41" s="15">
        <f>SUM(B41:C41)</f>
        <v>22</v>
      </c>
      <c r="E41" s="3">
        <v>12</v>
      </c>
      <c r="F41" s="3">
        <v>6</v>
      </c>
      <c r="G41" s="3">
        <f>SUM(E41:F41)</f>
        <v>18</v>
      </c>
      <c r="H41" s="3">
        <v>80</v>
      </c>
      <c r="I41" s="3">
        <v>30</v>
      </c>
      <c r="J41" s="3">
        <f t="shared" si="17"/>
        <v>110</v>
      </c>
      <c r="K41" s="3">
        <f>B41+E41+H41</f>
        <v>108</v>
      </c>
      <c r="L41" s="3">
        <f t="shared" si="16"/>
        <v>42</v>
      </c>
      <c r="M41" s="58">
        <f>K41+L41</f>
        <v>150</v>
      </c>
      <c r="N41" s="59"/>
    </row>
    <row r="42" spans="1:14" ht="15.75" thickBot="1" x14ac:dyDescent="0.3">
      <c r="A42" s="5" t="s">
        <v>17</v>
      </c>
      <c r="B42" s="16">
        <f>SUM(B37:B41)</f>
        <v>20</v>
      </c>
      <c r="C42" s="17">
        <f t="shared" ref="C42:I42" si="18">SUM(C37:C41)</f>
        <v>17</v>
      </c>
      <c r="D42" s="18">
        <f t="shared" si="18"/>
        <v>37</v>
      </c>
      <c r="E42" s="16">
        <f t="shared" si="18"/>
        <v>14</v>
      </c>
      <c r="F42" s="17">
        <f t="shared" si="18"/>
        <v>14</v>
      </c>
      <c r="G42" s="18">
        <f t="shared" si="18"/>
        <v>28</v>
      </c>
      <c r="H42" s="16">
        <f>SUM(H37:H41)</f>
        <v>114</v>
      </c>
      <c r="I42" s="17">
        <f t="shared" si="18"/>
        <v>49</v>
      </c>
      <c r="J42" s="18">
        <f>SUM(J37:J41)</f>
        <v>163</v>
      </c>
      <c r="K42" s="16">
        <f>SUM(K37:K41)</f>
        <v>148</v>
      </c>
      <c r="L42" s="17">
        <f>SUM(L37:L41)</f>
        <v>80</v>
      </c>
      <c r="M42" s="54">
        <f>SUM(M37:M41)</f>
        <v>228</v>
      </c>
      <c r="N42" s="55"/>
    </row>
  </sheetData>
  <mergeCells count="50"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  <mergeCell ref="H14:I15"/>
    <mergeCell ref="J14:J16"/>
    <mergeCell ref="K14:M15"/>
    <mergeCell ref="A26:N26"/>
    <mergeCell ref="A27:A28"/>
    <mergeCell ref="B27:C27"/>
    <mergeCell ref="D27:D28"/>
    <mergeCell ref="E27:F27"/>
    <mergeCell ref="G27:G28"/>
    <mergeCell ref="H27:J27"/>
    <mergeCell ref="K27:N27"/>
    <mergeCell ref="A14:A16"/>
    <mergeCell ref="B14:C15"/>
    <mergeCell ref="D14:D16"/>
    <mergeCell ref="E14:F15"/>
    <mergeCell ref="G14:G16"/>
    <mergeCell ref="H35:J35"/>
    <mergeCell ref="M28:N28"/>
    <mergeCell ref="M29:N29"/>
    <mergeCell ref="M30:N30"/>
    <mergeCell ref="M31:N31"/>
    <mergeCell ref="M32:N32"/>
    <mergeCell ref="A34:N34"/>
    <mergeCell ref="A35:A36"/>
    <mergeCell ref="B35:C35"/>
    <mergeCell ref="D35:D36"/>
    <mergeCell ref="E35:F35"/>
    <mergeCell ref="G35:G36"/>
    <mergeCell ref="M42:N42"/>
    <mergeCell ref="K35:N35"/>
    <mergeCell ref="M36:N36"/>
    <mergeCell ref="M37:N37"/>
    <mergeCell ref="M38:N38"/>
    <mergeCell ref="M39:N39"/>
    <mergeCell ref="M41:N41"/>
    <mergeCell ref="M40:N40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5"/>
  <sheetViews>
    <sheetView workbookViewId="0">
      <selection activeCell="E46" sqref="E46"/>
    </sheetView>
  </sheetViews>
  <sheetFormatPr baseColWidth="10" defaultRowHeight="15" x14ac:dyDescent="0.25"/>
  <cols>
    <col min="2" max="2" width="7.42578125" bestFit="1" customWidth="1"/>
    <col min="3" max="3" width="8" bestFit="1" customWidth="1"/>
    <col min="4" max="4" width="8.5703125" bestFit="1" customWidth="1"/>
    <col min="5" max="5" width="7.42578125" bestFit="1" customWidth="1"/>
    <col min="6" max="6" width="8" bestFit="1" customWidth="1"/>
    <col min="7" max="7" width="8.5703125" bestFit="1" customWidth="1"/>
    <col min="8" max="8" width="7.42578125" bestFit="1" customWidth="1"/>
    <col min="9" max="9" width="8" bestFit="1" customWidth="1"/>
    <col min="10" max="10" width="8.5703125" bestFit="1" customWidth="1"/>
    <col min="11" max="11" width="7.42578125" bestFit="1" customWidth="1"/>
    <col min="12" max="12" width="8" bestFit="1" customWidth="1"/>
    <col min="13" max="13" width="8.5703125" bestFit="1" customWidth="1"/>
    <col min="14" max="14" width="7.42578125" bestFit="1" customWidth="1"/>
    <col min="15" max="15" width="8" bestFit="1" customWidth="1"/>
    <col min="16" max="16" width="8.5703125" bestFit="1" customWidth="1"/>
    <col min="17" max="17" width="7.42578125" bestFit="1" customWidth="1"/>
    <col min="18" max="18" width="8" bestFit="1" customWidth="1"/>
    <col min="19" max="19" width="8.5703125" bestFit="1" customWidth="1"/>
    <col min="20" max="20" width="7.42578125" bestFit="1" customWidth="1"/>
    <col min="21" max="21" width="8" bestFit="1" customWidth="1"/>
    <col min="22" max="22" width="8.5703125" bestFit="1" customWidth="1"/>
    <col min="23" max="23" width="9" customWidth="1"/>
    <col min="25" max="25" width="7.42578125" bestFit="1" customWidth="1"/>
  </cols>
  <sheetData>
    <row r="3" spans="1:25" x14ac:dyDescent="0.25">
      <c r="A3" s="73" t="s">
        <v>40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29.25" customHeight="1" x14ac:dyDescent="0.25">
      <c r="A4" s="57" t="s">
        <v>0</v>
      </c>
      <c r="B4" s="57" t="s">
        <v>1</v>
      </c>
      <c r="C4" s="57"/>
      <c r="D4" s="57" t="s">
        <v>2</v>
      </c>
      <c r="E4" s="57" t="s">
        <v>3</v>
      </c>
      <c r="F4" s="57"/>
      <c r="G4" s="57" t="s">
        <v>2</v>
      </c>
      <c r="H4" s="57" t="s">
        <v>4</v>
      </c>
      <c r="I4" s="57"/>
      <c r="J4" s="75" t="s">
        <v>2</v>
      </c>
      <c r="K4" s="57" t="s">
        <v>6</v>
      </c>
      <c r="L4" s="57"/>
      <c r="M4" s="57" t="s">
        <v>2</v>
      </c>
      <c r="N4" s="57" t="s">
        <v>7</v>
      </c>
      <c r="O4" s="57"/>
      <c r="P4" s="57" t="s">
        <v>2</v>
      </c>
      <c r="Q4" s="50" t="s">
        <v>8</v>
      </c>
      <c r="R4" s="51"/>
      <c r="S4" s="22" t="s">
        <v>2</v>
      </c>
      <c r="T4" s="50" t="s">
        <v>18</v>
      </c>
      <c r="U4" s="51"/>
      <c r="V4" s="52" t="s">
        <v>2</v>
      </c>
      <c r="W4" s="72" t="s">
        <v>17</v>
      </c>
      <c r="X4" s="72"/>
      <c r="Y4" s="72"/>
    </row>
    <row r="5" spans="1:25" ht="22.5" customHeight="1" x14ac:dyDescent="0.25">
      <c r="A5" s="57"/>
      <c r="B5" s="22" t="s">
        <v>9</v>
      </c>
      <c r="C5" s="22" t="s">
        <v>10</v>
      </c>
      <c r="D5" s="57"/>
      <c r="E5" s="22" t="s">
        <v>9</v>
      </c>
      <c r="F5" s="22" t="s">
        <v>10</v>
      </c>
      <c r="G5" s="57"/>
      <c r="H5" s="22" t="s">
        <v>9</v>
      </c>
      <c r="I5" s="22" t="s">
        <v>10</v>
      </c>
      <c r="J5" s="75"/>
      <c r="K5" s="22" t="s">
        <v>9</v>
      </c>
      <c r="L5" s="22" t="s">
        <v>10</v>
      </c>
      <c r="M5" s="57"/>
      <c r="N5" s="22" t="s">
        <v>9</v>
      </c>
      <c r="O5" s="22" t="s">
        <v>10</v>
      </c>
      <c r="P5" s="57"/>
      <c r="Q5" s="22" t="s">
        <v>9</v>
      </c>
      <c r="R5" s="22" t="s">
        <v>10</v>
      </c>
      <c r="S5" s="22"/>
      <c r="T5" s="22" t="s">
        <v>9</v>
      </c>
      <c r="U5" s="22" t="s">
        <v>10</v>
      </c>
      <c r="V5" s="53"/>
      <c r="W5" s="39" t="s">
        <v>9</v>
      </c>
      <c r="X5" s="39" t="s">
        <v>10</v>
      </c>
      <c r="Y5" s="47" t="s">
        <v>21</v>
      </c>
    </row>
    <row r="6" spans="1:25" x14ac:dyDescent="0.25">
      <c r="A6" s="2" t="s">
        <v>11</v>
      </c>
      <c r="B6" s="25">
        <v>0</v>
      </c>
      <c r="C6" s="25">
        <v>2</v>
      </c>
      <c r="D6" s="25">
        <f t="shared" ref="D6:D11" si="0">SUM(B6:C6)</f>
        <v>2</v>
      </c>
      <c r="E6" s="25">
        <v>0</v>
      </c>
      <c r="F6" s="25">
        <v>0</v>
      </c>
      <c r="G6" s="25">
        <f t="shared" ref="G6:G11" si="1">SUM(E6:F6)</f>
        <v>0</v>
      </c>
      <c r="H6" s="25">
        <v>4</v>
      </c>
      <c r="I6" s="25">
        <v>7</v>
      </c>
      <c r="J6" s="26">
        <f t="shared" ref="J6:J11" si="2">SUM(H6:I6)</f>
        <v>11</v>
      </c>
      <c r="K6" s="25">
        <v>0</v>
      </c>
      <c r="L6" s="25">
        <v>1</v>
      </c>
      <c r="M6" s="25">
        <f t="shared" ref="M6:M11" si="3">SUM(K6:L6)</f>
        <v>1</v>
      </c>
      <c r="N6" s="25">
        <v>0</v>
      </c>
      <c r="O6" s="25">
        <v>0</v>
      </c>
      <c r="P6" s="25">
        <f t="shared" ref="P6:P11" si="4">SUM(N6:O6)</f>
        <v>0</v>
      </c>
      <c r="Q6" s="25">
        <v>6</v>
      </c>
      <c r="R6" s="25">
        <v>4</v>
      </c>
      <c r="S6" s="25">
        <f t="shared" ref="S6:S11" si="5">SUM(Q6:R6)</f>
        <v>10</v>
      </c>
      <c r="T6" s="25">
        <v>0</v>
      </c>
      <c r="U6" s="25">
        <v>0</v>
      </c>
      <c r="V6" s="25">
        <f t="shared" ref="V6:V11" si="6">SUM(T6:U6)</f>
        <v>0</v>
      </c>
      <c r="W6" s="3">
        <f>B6+E6+H6+K6+N6+Q6+T6</f>
        <v>10</v>
      </c>
      <c r="X6" s="3">
        <f>C6+F6+I6+L6+O6+R6+U6</f>
        <v>14</v>
      </c>
      <c r="Y6" s="27">
        <f>W6+X6</f>
        <v>24</v>
      </c>
    </row>
    <row r="7" spans="1:25" x14ac:dyDescent="0.25">
      <c r="A7" s="2" t="s">
        <v>41</v>
      </c>
      <c r="B7" s="25">
        <v>0</v>
      </c>
      <c r="C7" s="25">
        <v>0</v>
      </c>
      <c r="D7" s="25">
        <f t="shared" si="0"/>
        <v>0</v>
      </c>
      <c r="E7" s="25">
        <v>0</v>
      </c>
      <c r="F7" s="25">
        <v>0</v>
      </c>
      <c r="G7" s="25">
        <f t="shared" si="1"/>
        <v>0</v>
      </c>
      <c r="H7" s="25">
        <v>0</v>
      </c>
      <c r="I7" s="25">
        <v>0</v>
      </c>
      <c r="J7" s="26">
        <f t="shared" si="2"/>
        <v>0</v>
      </c>
      <c r="K7" s="25">
        <v>0</v>
      </c>
      <c r="L7" s="25">
        <v>0</v>
      </c>
      <c r="M7" s="25">
        <f t="shared" si="3"/>
        <v>0</v>
      </c>
      <c r="N7" s="25">
        <v>0</v>
      </c>
      <c r="O7" s="25">
        <v>0</v>
      </c>
      <c r="P7" s="25">
        <f t="shared" si="4"/>
        <v>0</v>
      </c>
      <c r="Q7" s="25">
        <v>0</v>
      </c>
      <c r="R7" s="25">
        <v>0</v>
      </c>
      <c r="S7" s="25">
        <f t="shared" si="5"/>
        <v>0</v>
      </c>
      <c r="T7" s="25">
        <v>0</v>
      </c>
      <c r="U7" s="25">
        <v>0</v>
      </c>
      <c r="V7" s="25">
        <f t="shared" si="6"/>
        <v>0</v>
      </c>
      <c r="W7" s="3">
        <f t="shared" ref="W7:W11" si="7">B7+E7+H7+K7+N7+Q7+T7</f>
        <v>0</v>
      </c>
      <c r="X7" s="3">
        <f t="shared" ref="X7:X11" si="8">C7+F7+I7+L7+O7+R7+U7</f>
        <v>0</v>
      </c>
      <c r="Y7" s="27">
        <f t="shared" ref="Y7:Y11" si="9">W7+X7</f>
        <v>0</v>
      </c>
    </row>
    <row r="8" spans="1:25" x14ac:dyDescent="0.25">
      <c r="A8" s="2" t="s">
        <v>13</v>
      </c>
      <c r="B8" s="25">
        <v>0</v>
      </c>
      <c r="C8" s="25">
        <v>0</v>
      </c>
      <c r="D8" s="25">
        <f t="shared" si="0"/>
        <v>0</v>
      </c>
      <c r="E8" s="25">
        <v>0</v>
      </c>
      <c r="F8" s="25">
        <v>0</v>
      </c>
      <c r="G8" s="25">
        <f t="shared" si="1"/>
        <v>0</v>
      </c>
      <c r="H8" s="25">
        <v>0</v>
      </c>
      <c r="I8" s="25">
        <v>0</v>
      </c>
      <c r="J8" s="26">
        <f t="shared" si="2"/>
        <v>0</v>
      </c>
      <c r="K8" s="25">
        <v>0</v>
      </c>
      <c r="L8" s="25">
        <v>0</v>
      </c>
      <c r="M8" s="25">
        <f t="shared" si="3"/>
        <v>0</v>
      </c>
      <c r="N8" s="25">
        <v>0</v>
      </c>
      <c r="O8" s="25">
        <v>0</v>
      </c>
      <c r="P8" s="25">
        <f t="shared" si="4"/>
        <v>0</v>
      </c>
      <c r="Q8" s="25">
        <v>0</v>
      </c>
      <c r="R8" s="25">
        <v>0</v>
      </c>
      <c r="S8" s="25">
        <f t="shared" si="5"/>
        <v>0</v>
      </c>
      <c r="T8" s="25">
        <v>0</v>
      </c>
      <c r="U8" s="25">
        <v>0</v>
      </c>
      <c r="V8" s="25">
        <f t="shared" si="6"/>
        <v>0</v>
      </c>
      <c r="W8" s="3">
        <f t="shared" si="7"/>
        <v>0</v>
      </c>
      <c r="X8" s="3">
        <f t="shared" si="8"/>
        <v>0</v>
      </c>
      <c r="Y8" s="27">
        <f t="shared" si="9"/>
        <v>0</v>
      </c>
    </row>
    <row r="9" spans="1:25" x14ac:dyDescent="0.25">
      <c r="A9" s="2" t="s">
        <v>14</v>
      </c>
      <c r="B9" s="25">
        <v>2</v>
      </c>
      <c r="C9" s="25">
        <v>1</v>
      </c>
      <c r="D9" s="25">
        <f t="shared" si="0"/>
        <v>3</v>
      </c>
      <c r="E9" s="25">
        <v>0</v>
      </c>
      <c r="F9" s="25">
        <v>0</v>
      </c>
      <c r="G9" s="25">
        <f t="shared" si="1"/>
        <v>0</v>
      </c>
      <c r="H9" s="25">
        <v>0</v>
      </c>
      <c r="I9" s="25">
        <v>1</v>
      </c>
      <c r="J9" s="26">
        <f t="shared" si="2"/>
        <v>1</v>
      </c>
      <c r="K9" s="25">
        <v>0</v>
      </c>
      <c r="L9" s="25">
        <v>0</v>
      </c>
      <c r="M9" s="25">
        <f t="shared" si="3"/>
        <v>0</v>
      </c>
      <c r="N9" s="25">
        <v>0</v>
      </c>
      <c r="O9" s="25">
        <v>0</v>
      </c>
      <c r="P9" s="25">
        <f t="shared" si="4"/>
        <v>0</v>
      </c>
      <c r="Q9" s="25">
        <v>2</v>
      </c>
      <c r="R9" s="25">
        <v>1</v>
      </c>
      <c r="S9" s="25">
        <f t="shared" si="5"/>
        <v>3</v>
      </c>
      <c r="T9" s="25">
        <v>0</v>
      </c>
      <c r="U9" s="25">
        <v>0</v>
      </c>
      <c r="V9" s="25">
        <f t="shared" si="6"/>
        <v>0</v>
      </c>
      <c r="W9" s="3">
        <f t="shared" si="7"/>
        <v>4</v>
      </c>
      <c r="X9" s="3">
        <f t="shared" si="8"/>
        <v>3</v>
      </c>
      <c r="Y9" s="27">
        <f t="shared" si="9"/>
        <v>7</v>
      </c>
    </row>
    <row r="10" spans="1:25" x14ac:dyDescent="0.25">
      <c r="A10" s="28" t="s">
        <v>15</v>
      </c>
      <c r="B10" s="29">
        <v>0</v>
      </c>
      <c r="C10" s="29">
        <v>0</v>
      </c>
      <c r="D10" s="29">
        <f t="shared" si="0"/>
        <v>0</v>
      </c>
      <c r="E10" s="29">
        <v>0</v>
      </c>
      <c r="F10" s="29">
        <v>0</v>
      </c>
      <c r="G10" s="29">
        <f t="shared" si="1"/>
        <v>0</v>
      </c>
      <c r="H10" s="29">
        <v>0</v>
      </c>
      <c r="I10" s="29">
        <v>0</v>
      </c>
      <c r="J10" s="30">
        <f t="shared" si="2"/>
        <v>0</v>
      </c>
      <c r="K10" s="25">
        <v>0</v>
      </c>
      <c r="L10" s="25">
        <v>0</v>
      </c>
      <c r="M10" s="25">
        <f t="shared" si="3"/>
        <v>0</v>
      </c>
      <c r="N10" s="25">
        <v>0</v>
      </c>
      <c r="O10" s="25">
        <v>0</v>
      </c>
      <c r="P10" s="25">
        <f t="shared" si="4"/>
        <v>0</v>
      </c>
      <c r="Q10" s="25">
        <v>0</v>
      </c>
      <c r="R10" s="25">
        <v>0</v>
      </c>
      <c r="S10" s="25">
        <f t="shared" si="5"/>
        <v>0</v>
      </c>
      <c r="T10" s="25">
        <v>0</v>
      </c>
      <c r="U10" s="25">
        <v>0</v>
      </c>
      <c r="V10" s="25">
        <f t="shared" si="6"/>
        <v>0</v>
      </c>
      <c r="W10" s="3">
        <f t="shared" si="7"/>
        <v>0</v>
      </c>
      <c r="X10" s="3">
        <f t="shared" si="8"/>
        <v>0</v>
      </c>
      <c r="Y10" s="27">
        <f t="shared" si="9"/>
        <v>0</v>
      </c>
    </row>
    <row r="11" spans="1:25" ht="15.75" thickBot="1" x14ac:dyDescent="0.3">
      <c r="A11" s="28" t="s">
        <v>16</v>
      </c>
      <c r="B11" s="29">
        <v>2</v>
      </c>
      <c r="C11" s="29">
        <v>2</v>
      </c>
      <c r="D11" s="29">
        <f t="shared" si="0"/>
        <v>4</v>
      </c>
      <c r="E11" s="29">
        <v>4</v>
      </c>
      <c r="F11" s="29">
        <v>9</v>
      </c>
      <c r="G11" s="29">
        <f t="shared" si="1"/>
        <v>13</v>
      </c>
      <c r="H11" s="29">
        <v>3</v>
      </c>
      <c r="I11" s="29">
        <v>1</v>
      </c>
      <c r="J11" s="30">
        <f t="shared" si="2"/>
        <v>4</v>
      </c>
      <c r="K11" s="29">
        <v>3</v>
      </c>
      <c r="L11" s="29">
        <v>6</v>
      </c>
      <c r="M11" s="29">
        <f t="shared" si="3"/>
        <v>9</v>
      </c>
      <c r="N11" s="29">
        <v>11</v>
      </c>
      <c r="O11" s="29">
        <v>5</v>
      </c>
      <c r="P11" s="29">
        <f t="shared" si="4"/>
        <v>16</v>
      </c>
      <c r="Q11" s="29">
        <v>37</v>
      </c>
      <c r="R11" s="29">
        <v>16</v>
      </c>
      <c r="S11" s="29">
        <f t="shared" si="5"/>
        <v>53</v>
      </c>
      <c r="T11" s="29">
        <v>10</v>
      </c>
      <c r="U11" s="29">
        <v>19</v>
      </c>
      <c r="V11" s="29">
        <f t="shared" si="6"/>
        <v>29</v>
      </c>
      <c r="W11" s="15">
        <f t="shared" si="7"/>
        <v>70</v>
      </c>
      <c r="X11" s="15">
        <f t="shared" si="8"/>
        <v>58</v>
      </c>
      <c r="Y11" s="48">
        <f t="shared" si="9"/>
        <v>128</v>
      </c>
    </row>
    <row r="12" spans="1:25" ht="15.75" thickBot="1" x14ac:dyDescent="0.3">
      <c r="A12" s="31" t="s">
        <v>17</v>
      </c>
      <c r="B12" s="32">
        <f>SUM(B6:B11)</f>
        <v>4</v>
      </c>
      <c r="C12" s="33">
        <f t="shared" ref="C12:V12" si="10">SUM(C6:C11)</f>
        <v>5</v>
      </c>
      <c r="D12" s="34">
        <f t="shared" si="10"/>
        <v>9</v>
      </c>
      <c r="E12" s="32">
        <f t="shared" si="10"/>
        <v>4</v>
      </c>
      <c r="F12" s="33">
        <f t="shared" si="10"/>
        <v>9</v>
      </c>
      <c r="G12" s="34">
        <f t="shared" si="10"/>
        <v>13</v>
      </c>
      <c r="H12" s="32">
        <f t="shared" si="10"/>
        <v>7</v>
      </c>
      <c r="I12" s="33">
        <f t="shared" si="10"/>
        <v>9</v>
      </c>
      <c r="J12" s="34">
        <f t="shared" si="10"/>
        <v>16</v>
      </c>
      <c r="K12" s="32">
        <f t="shared" si="10"/>
        <v>3</v>
      </c>
      <c r="L12" s="33">
        <f t="shared" si="10"/>
        <v>7</v>
      </c>
      <c r="M12" s="34">
        <f t="shared" si="10"/>
        <v>10</v>
      </c>
      <c r="N12" s="32">
        <f t="shared" si="10"/>
        <v>11</v>
      </c>
      <c r="O12" s="33">
        <f t="shared" si="10"/>
        <v>5</v>
      </c>
      <c r="P12" s="34">
        <f t="shared" si="10"/>
        <v>16</v>
      </c>
      <c r="Q12" s="32">
        <f t="shared" si="10"/>
        <v>45</v>
      </c>
      <c r="R12" s="33">
        <f t="shared" si="10"/>
        <v>21</v>
      </c>
      <c r="S12" s="34">
        <f t="shared" si="10"/>
        <v>66</v>
      </c>
      <c r="T12" s="32">
        <f t="shared" si="10"/>
        <v>10</v>
      </c>
      <c r="U12" s="33">
        <f t="shared" si="10"/>
        <v>19</v>
      </c>
      <c r="V12" s="34">
        <f t="shared" si="10"/>
        <v>29</v>
      </c>
      <c r="W12" s="16">
        <f>SUM(W6:W11)</f>
        <v>84</v>
      </c>
      <c r="X12" s="17">
        <f>SUM(X6:X11)</f>
        <v>75</v>
      </c>
      <c r="Y12" s="34">
        <f>SUM(Y6:Y11)</f>
        <v>159</v>
      </c>
    </row>
    <row r="13" spans="1:25" s="43" customFormat="1" x14ac:dyDescent="0.25">
      <c r="A13" s="42"/>
      <c r="B13" s="37"/>
      <c r="C13" s="37"/>
      <c r="D13" s="38"/>
      <c r="E13" s="37"/>
      <c r="F13" s="37"/>
      <c r="G13" s="38"/>
      <c r="H13" s="37"/>
      <c r="I13" s="37"/>
      <c r="J13" s="38"/>
      <c r="K13" s="37"/>
      <c r="L13" s="37"/>
      <c r="M13" s="38"/>
      <c r="N13" s="37"/>
      <c r="O13" s="37"/>
      <c r="P13" s="38"/>
      <c r="Q13" s="37"/>
      <c r="R13" s="37"/>
      <c r="S13" s="38"/>
      <c r="T13" s="37"/>
      <c r="U13" s="37"/>
      <c r="V13" s="38"/>
      <c r="W13" s="38"/>
    </row>
    <row r="14" spans="1:25" x14ac:dyDescent="0.25">
      <c r="A14" s="73" t="s">
        <v>33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25" ht="25.5" customHeight="1" x14ac:dyDescent="0.25">
      <c r="A15" s="53" t="s">
        <v>0</v>
      </c>
      <c r="B15" s="53" t="s">
        <v>1</v>
      </c>
      <c r="C15" s="53"/>
      <c r="D15" s="53" t="s">
        <v>2</v>
      </c>
      <c r="E15" s="53" t="s">
        <v>3</v>
      </c>
      <c r="F15" s="53"/>
      <c r="G15" s="53" t="s">
        <v>2</v>
      </c>
      <c r="H15" s="53" t="s">
        <v>22</v>
      </c>
      <c r="I15" s="53"/>
      <c r="J15" s="53" t="s">
        <v>2</v>
      </c>
      <c r="K15" s="57" t="s">
        <v>17</v>
      </c>
      <c r="L15" s="57"/>
      <c r="M15" s="57"/>
    </row>
    <row r="16" spans="1:25" x14ac:dyDescent="0.25">
      <c r="A16" s="57"/>
      <c r="B16" s="20" t="s">
        <v>9</v>
      </c>
      <c r="C16" s="20" t="s">
        <v>10</v>
      </c>
      <c r="D16" s="57"/>
      <c r="E16" s="20" t="s">
        <v>9</v>
      </c>
      <c r="F16" s="20" t="s">
        <v>10</v>
      </c>
      <c r="G16" s="57"/>
      <c r="H16" s="20" t="s">
        <v>9</v>
      </c>
      <c r="I16" s="20" t="s">
        <v>10</v>
      </c>
      <c r="J16" s="57"/>
      <c r="K16" s="39" t="s">
        <v>9</v>
      </c>
      <c r="L16" s="39" t="s">
        <v>10</v>
      </c>
      <c r="M16" s="19" t="s">
        <v>21</v>
      </c>
    </row>
    <row r="17" spans="1:13" x14ac:dyDescent="0.25">
      <c r="A17" s="2" t="s">
        <v>12</v>
      </c>
      <c r="B17" s="3">
        <v>0</v>
      </c>
      <c r="C17" s="3">
        <v>0</v>
      </c>
      <c r="D17" s="3">
        <f>SUM(B17:C17)</f>
        <v>0</v>
      </c>
      <c r="E17" s="3">
        <v>0</v>
      </c>
      <c r="F17" s="3">
        <v>0</v>
      </c>
      <c r="G17" s="3">
        <f>SUM(E17:F17)</f>
        <v>0</v>
      </c>
      <c r="H17" s="3">
        <v>0</v>
      </c>
      <c r="I17" s="3">
        <v>0</v>
      </c>
      <c r="J17" s="3">
        <f>SUM(H17:I17)</f>
        <v>0</v>
      </c>
      <c r="K17" s="3">
        <f>B17+E17+H17</f>
        <v>0</v>
      </c>
      <c r="L17" s="3">
        <f>C17+F17+I17</f>
        <v>0</v>
      </c>
      <c r="M17" s="3">
        <f>K17+L17</f>
        <v>0</v>
      </c>
    </row>
    <row r="18" spans="1:13" x14ac:dyDescent="0.25">
      <c r="A18" s="2" t="s">
        <v>11</v>
      </c>
      <c r="B18" s="15">
        <v>0</v>
      </c>
      <c r="C18" s="15">
        <v>0</v>
      </c>
      <c r="D18" s="3">
        <f>SUM(B18:C18)</f>
        <v>0</v>
      </c>
      <c r="E18" s="15">
        <v>0</v>
      </c>
      <c r="F18" s="15">
        <v>0</v>
      </c>
      <c r="G18" s="3">
        <f>SUM(E18:F18)</f>
        <v>0</v>
      </c>
      <c r="H18" s="15">
        <v>0</v>
      </c>
      <c r="I18" s="15">
        <v>0</v>
      </c>
      <c r="J18" s="3">
        <f>SUM(H18:I18)</f>
        <v>0</v>
      </c>
      <c r="K18" s="3">
        <f t="shared" ref="K18:K19" si="11">B18+E18+H18</f>
        <v>0</v>
      </c>
      <c r="L18" s="3">
        <f t="shared" ref="L18:L19" si="12">C18+F18+I18</f>
        <v>0</v>
      </c>
      <c r="M18" s="3">
        <f>K18+L18</f>
        <v>0</v>
      </c>
    </row>
    <row r="19" spans="1:13" ht="15.75" thickBot="1" x14ac:dyDescent="0.3">
      <c r="A19" s="2" t="s">
        <v>16</v>
      </c>
      <c r="B19" s="15">
        <v>9</v>
      </c>
      <c r="C19" s="15">
        <v>11</v>
      </c>
      <c r="D19" s="15">
        <f>SUM(B19:C19)</f>
        <v>20</v>
      </c>
      <c r="E19" s="15">
        <v>6</v>
      </c>
      <c r="F19" s="15">
        <v>8</v>
      </c>
      <c r="G19" s="15">
        <f>SUM(E19:F19)</f>
        <v>14</v>
      </c>
      <c r="H19" s="15">
        <v>49</v>
      </c>
      <c r="I19" s="15">
        <v>29</v>
      </c>
      <c r="J19" s="15">
        <f>SUM(H19:I19)</f>
        <v>78</v>
      </c>
      <c r="K19" s="3">
        <f t="shared" si="11"/>
        <v>64</v>
      </c>
      <c r="L19" s="3">
        <f t="shared" si="12"/>
        <v>48</v>
      </c>
      <c r="M19" s="3">
        <f>K19+L19</f>
        <v>112</v>
      </c>
    </row>
    <row r="20" spans="1:13" ht="15.75" thickBot="1" x14ac:dyDescent="0.3">
      <c r="A20" s="5" t="s">
        <v>17</v>
      </c>
      <c r="B20" s="16">
        <f t="shared" ref="B20:J20" si="13">SUM(B17:B19)</f>
        <v>9</v>
      </c>
      <c r="C20" s="17">
        <f t="shared" si="13"/>
        <v>11</v>
      </c>
      <c r="D20" s="21">
        <f t="shared" si="13"/>
        <v>20</v>
      </c>
      <c r="E20" s="16">
        <f t="shared" si="13"/>
        <v>6</v>
      </c>
      <c r="F20" s="17">
        <f t="shared" si="13"/>
        <v>8</v>
      </c>
      <c r="G20" s="21">
        <f t="shared" si="13"/>
        <v>14</v>
      </c>
      <c r="H20" s="16">
        <f t="shared" si="13"/>
        <v>49</v>
      </c>
      <c r="I20" s="17">
        <f t="shared" si="13"/>
        <v>29</v>
      </c>
      <c r="J20" s="23">
        <f t="shared" si="13"/>
        <v>78</v>
      </c>
      <c r="K20" s="16">
        <f>SUM(K17:K19)</f>
        <v>64</v>
      </c>
      <c r="L20" s="17">
        <f>SUM(L17:L19)</f>
        <v>48</v>
      </c>
      <c r="M20" s="23">
        <f>SUM(M17:M19)</f>
        <v>112</v>
      </c>
    </row>
    <row r="23" spans="1:13" x14ac:dyDescent="0.25">
      <c r="A23" s="76" t="s">
        <v>31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spans="1:13" ht="30" customHeight="1" x14ac:dyDescent="0.25">
      <c r="A24" s="57" t="s">
        <v>0</v>
      </c>
      <c r="B24" s="57" t="s">
        <v>4</v>
      </c>
      <c r="C24" s="57"/>
      <c r="D24" s="57" t="s">
        <v>2</v>
      </c>
      <c r="E24" s="50" t="s">
        <v>32</v>
      </c>
      <c r="F24" s="51"/>
      <c r="G24" s="57" t="s">
        <v>2</v>
      </c>
      <c r="H24" s="57" t="s">
        <v>25</v>
      </c>
      <c r="I24" s="57"/>
      <c r="J24" s="57" t="s">
        <v>2</v>
      </c>
      <c r="K24" s="44" t="s">
        <v>17</v>
      </c>
      <c r="L24" s="45"/>
      <c r="M24" s="46"/>
    </row>
    <row r="25" spans="1:13" x14ac:dyDescent="0.25">
      <c r="A25" s="57"/>
      <c r="B25" s="20" t="s">
        <v>9</v>
      </c>
      <c r="C25" s="20" t="s">
        <v>10</v>
      </c>
      <c r="D25" s="57"/>
      <c r="E25" s="20" t="s">
        <v>9</v>
      </c>
      <c r="F25" s="20" t="s">
        <v>10</v>
      </c>
      <c r="G25" s="57"/>
      <c r="H25" s="20" t="s">
        <v>9</v>
      </c>
      <c r="I25" s="20" t="s">
        <v>10</v>
      </c>
      <c r="J25" s="57"/>
      <c r="K25" s="39" t="s">
        <v>9</v>
      </c>
      <c r="L25" s="39" t="s">
        <v>10</v>
      </c>
      <c r="M25" s="19" t="s">
        <v>21</v>
      </c>
    </row>
    <row r="26" spans="1:13" x14ac:dyDescent="0.25">
      <c r="A26" s="2" t="s">
        <v>12</v>
      </c>
      <c r="B26" s="3">
        <v>1</v>
      </c>
      <c r="C26" s="3">
        <v>5</v>
      </c>
      <c r="D26" s="3">
        <f>SUM(B26:C26)</f>
        <v>6</v>
      </c>
      <c r="E26" s="3">
        <v>0</v>
      </c>
      <c r="F26" s="3">
        <v>0</v>
      </c>
      <c r="G26" s="3">
        <f>SUM(E26:F26)</f>
        <v>0</v>
      </c>
      <c r="H26" s="3">
        <v>11</v>
      </c>
      <c r="I26" s="3">
        <v>7</v>
      </c>
      <c r="J26" s="3">
        <f>SUM(H26:I26)</f>
        <v>18</v>
      </c>
      <c r="K26" s="3">
        <f>B26+E26+H26</f>
        <v>12</v>
      </c>
      <c r="L26" s="3">
        <f>C26+F26+I26</f>
        <v>12</v>
      </c>
      <c r="M26" s="3">
        <f>K26+L26</f>
        <v>24</v>
      </c>
    </row>
    <row r="27" spans="1:13" x14ac:dyDescent="0.25">
      <c r="A27" s="2" t="s">
        <v>26</v>
      </c>
      <c r="B27" s="15">
        <v>0</v>
      </c>
      <c r="C27" s="15">
        <v>0</v>
      </c>
      <c r="D27" s="3">
        <f>SUM(B27:C27)</f>
        <v>0</v>
      </c>
      <c r="E27" s="15">
        <v>0</v>
      </c>
      <c r="F27" s="15">
        <v>0</v>
      </c>
      <c r="G27" s="3">
        <f>SUM(E27:F27)</f>
        <v>0</v>
      </c>
      <c r="H27" s="15">
        <v>0</v>
      </c>
      <c r="I27" s="15">
        <v>0</v>
      </c>
      <c r="J27" s="3">
        <f>SUM(H27:I27)</f>
        <v>0</v>
      </c>
      <c r="K27" s="3">
        <f t="shared" ref="K27:K30" si="14">B27+E27+H27</f>
        <v>0</v>
      </c>
      <c r="L27" s="3">
        <f t="shared" ref="L27:L30" si="15">C27+F27+I27</f>
        <v>0</v>
      </c>
      <c r="M27" s="3">
        <f t="shared" ref="M27:M30" si="16">K27+L27</f>
        <v>0</v>
      </c>
    </row>
    <row r="28" spans="1:13" x14ac:dyDescent="0.25">
      <c r="A28" s="2" t="s">
        <v>13</v>
      </c>
      <c r="B28" s="15">
        <v>0</v>
      </c>
      <c r="C28" s="15">
        <v>0</v>
      </c>
      <c r="D28" s="3">
        <f>SUM(B28:C28)</f>
        <v>0</v>
      </c>
      <c r="E28" s="15">
        <v>0</v>
      </c>
      <c r="F28" s="15">
        <v>0</v>
      </c>
      <c r="G28" s="3">
        <f>SUM(E28:F28)</f>
        <v>0</v>
      </c>
      <c r="H28" s="15">
        <v>0</v>
      </c>
      <c r="I28" s="15">
        <v>0</v>
      </c>
      <c r="J28" s="3">
        <f>SUM(H28:I28)</f>
        <v>0</v>
      </c>
      <c r="K28" s="3">
        <f t="shared" si="14"/>
        <v>0</v>
      </c>
      <c r="L28" s="3">
        <f t="shared" si="15"/>
        <v>0</v>
      </c>
      <c r="M28" s="3">
        <f t="shared" si="16"/>
        <v>0</v>
      </c>
    </row>
    <row r="29" spans="1:13" x14ac:dyDescent="0.25">
      <c r="A29" s="2" t="s">
        <v>27</v>
      </c>
      <c r="B29" s="15">
        <v>0</v>
      </c>
      <c r="C29" s="15">
        <v>0</v>
      </c>
      <c r="D29" s="3">
        <f>SUM(B29:C29)</f>
        <v>0</v>
      </c>
      <c r="E29" s="15">
        <v>0</v>
      </c>
      <c r="F29" s="15">
        <v>0</v>
      </c>
      <c r="G29" s="3">
        <f>SUM(E29:F29)</f>
        <v>0</v>
      </c>
      <c r="H29" s="15">
        <v>0</v>
      </c>
      <c r="I29" s="15">
        <v>0</v>
      </c>
      <c r="J29" s="3"/>
      <c r="K29" s="3">
        <f t="shared" si="14"/>
        <v>0</v>
      </c>
      <c r="L29" s="3">
        <f t="shared" si="15"/>
        <v>0</v>
      </c>
      <c r="M29" s="3">
        <f t="shared" si="16"/>
        <v>0</v>
      </c>
    </row>
    <row r="30" spans="1:13" ht="15.75" thickBot="1" x14ac:dyDescent="0.3">
      <c r="A30" s="2" t="s">
        <v>16</v>
      </c>
      <c r="B30" s="15">
        <v>6</v>
      </c>
      <c r="C30" s="15">
        <v>0</v>
      </c>
      <c r="D30" s="3">
        <f>SUM(B30:C30)</f>
        <v>6</v>
      </c>
      <c r="E30" s="15">
        <v>0</v>
      </c>
      <c r="F30" s="15">
        <v>0</v>
      </c>
      <c r="G30" s="3">
        <f>SUM(E30:F30)</f>
        <v>0</v>
      </c>
      <c r="H30" s="15">
        <v>21</v>
      </c>
      <c r="I30" s="15">
        <v>15</v>
      </c>
      <c r="J30" s="3">
        <f>SUM(H30:I30)</f>
        <v>36</v>
      </c>
      <c r="K30" s="3">
        <f t="shared" si="14"/>
        <v>27</v>
      </c>
      <c r="L30" s="3">
        <f t="shared" si="15"/>
        <v>15</v>
      </c>
      <c r="M30" s="3">
        <f t="shared" si="16"/>
        <v>42</v>
      </c>
    </row>
    <row r="31" spans="1:13" ht="15.75" thickBot="1" x14ac:dyDescent="0.3">
      <c r="A31" s="5" t="s">
        <v>17</v>
      </c>
      <c r="B31" s="16">
        <f t="shared" ref="B31:J31" si="17">SUM(B26:B30)</f>
        <v>7</v>
      </c>
      <c r="C31" s="17">
        <f t="shared" si="17"/>
        <v>5</v>
      </c>
      <c r="D31" s="40">
        <f t="shared" si="17"/>
        <v>12</v>
      </c>
      <c r="E31" s="16">
        <f t="shared" si="17"/>
        <v>0</v>
      </c>
      <c r="F31" s="17">
        <f t="shared" si="17"/>
        <v>0</v>
      </c>
      <c r="G31" s="40">
        <f t="shared" si="17"/>
        <v>0</v>
      </c>
      <c r="H31" s="16">
        <f t="shared" si="17"/>
        <v>32</v>
      </c>
      <c r="I31" s="17">
        <f t="shared" si="17"/>
        <v>22</v>
      </c>
      <c r="J31" s="40">
        <f t="shared" si="17"/>
        <v>54</v>
      </c>
      <c r="K31" s="16">
        <f>SUM(K26:K30)</f>
        <v>39</v>
      </c>
      <c r="L31" s="17">
        <f>SUM(L26:L30)</f>
        <v>27</v>
      </c>
      <c r="M31" s="41">
        <f t="shared" ref="M31" si="18">SUM(M26:M30)</f>
        <v>66</v>
      </c>
    </row>
    <row r="37" spans="1:5" x14ac:dyDescent="0.25">
      <c r="A37" s="24" t="s">
        <v>34</v>
      </c>
      <c r="B37">
        <f>B12+B20</f>
        <v>13</v>
      </c>
      <c r="C37">
        <f>C12+C20</f>
        <v>16</v>
      </c>
    </row>
    <row r="38" spans="1:5" x14ac:dyDescent="0.25">
      <c r="A38" s="24" t="s">
        <v>35</v>
      </c>
      <c r="B38">
        <f>E12+E20</f>
        <v>10</v>
      </c>
      <c r="C38">
        <f>F12+F20</f>
        <v>17</v>
      </c>
    </row>
    <row r="39" spans="1:5" x14ac:dyDescent="0.25">
      <c r="A39" s="24" t="s">
        <v>36</v>
      </c>
      <c r="B39">
        <f>H12+B31</f>
        <v>14</v>
      </c>
      <c r="C39">
        <f>I12+C31</f>
        <v>14</v>
      </c>
    </row>
    <row r="40" spans="1:5" x14ac:dyDescent="0.25">
      <c r="A40" s="24" t="s">
        <v>37</v>
      </c>
      <c r="B40">
        <f>K12+E31</f>
        <v>3</v>
      </c>
      <c r="C40">
        <f>L12+F31</f>
        <v>7</v>
      </c>
    </row>
    <row r="41" spans="1:5" x14ac:dyDescent="0.25">
      <c r="A41" s="24" t="s">
        <v>38</v>
      </c>
      <c r="B41">
        <f>N12+H31</f>
        <v>43</v>
      </c>
      <c r="C41">
        <f>O12+I31</f>
        <v>27</v>
      </c>
    </row>
    <row r="42" spans="1:5" x14ac:dyDescent="0.25">
      <c r="A42" s="24" t="s">
        <v>39</v>
      </c>
      <c r="B42">
        <f>Q12+H20</f>
        <v>94</v>
      </c>
      <c r="C42">
        <f>R12+I20</f>
        <v>50</v>
      </c>
    </row>
    <row r="43" spans="1:5" x14ac:dyDescent="0.25">
      <c r="A43" s="24" t="s">
        <v>42</v>
      </c>
      <c r="B43">
        <f>T12</f>
        <v>10</v>
      </c>
      <c r="C43">
        <f>U12</f>
        <v>19</v>
      </c>
    </row>
    <row r="44" spans="1:5" x14ac:dyDescent="0.25">
      <c r="B44">
        <f>SUM(B37:B43)</f>
        <v>187</v>
      </c>
      <c r="C44">
        <f>SUM(C37:C43)</f>
        <v>150</v>
      </c>
    </row>
    <row r="45" spans="1:5" x14ac:dyDescent="0.25">
      <c r="D45" t="s">
        <v>17</v>
      </c>
      <c r="E45">
        <f>M31+M20+Y12</f>
        <v>337</v>
      </c>
    </row>
  </sheetData>
  <mergeCells count="33">
    <mergeCell ref="H24:I24"/>
    <mergeCell ref="J24:J25"/>
    <mergeCell ref="A23:M23"/>
    <mergeCell ref="A24:A25"/>
    <mergeCell ref="B24:C24"/>
    <mergeCell ref="D24:D25"/>
    <mergeCell ref="E24:F24"/>
    <mergeCell ref="G24:G25"/>
    <mergeCell ref="T4:U4"/>
    <mergeCell ref="V4:V5"/>
    <mergeCell ref="A4:A5"/>
    <mergeCell ref="B4:C4"/>
    <mergeCell ref="D4:D5"/>
    <mergeCell ref="E4:F4"/>
    <mergeCell ref="G4:G5"/>
    <mergeCell ref="H4:I4"/>
    <mergeCell ref="J4:J5"/>
    <mergeCell ref="W4:Y4"/>
    <mergeCell ref="A3:Y3"/>
    <mergeCell ref="A15:A16"/>
    <mergeCell ref="B15:C15"/>
    <mergeCell ref="D15:D16"/>
    <mergeCell ref="E15:F15"/>
    <mergeCell ref="G15:G16"/>
    <mergeCell ref="H15:I15"/>
    <mergeCell ref="J15:J16"/>
    <mergeCell ref="K15:M15"/>
    <mergeCell ref="A14:M14"/>
    <mergeCell ref="K4:L4"/>
    <mergeCell ref="M4:M5"/>
    <mergeCell ref="N4:O4"/>
    <mergeCell ref="P4:P5"/>
    <mergeCell ref="Q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5"/>
  <sheetViews>
    <sheetView workbookViewId="0">
      <selection activeCell="A23" sqref="A23:B25"/>
    </sheetView>
  </sheetViews>
  <sheetFormatPr baseColWidth="10" defaultRowHeight="15" x14ac:dyDescent="0.25"/>
  <cols>
    <col min="1" max="1" width="37.7109375" customWidth="1"/>
  </cols>
  <sheetData>
    <row r="9" spans="1:2" x14ac:dyDescent="0.25">
      <c r="A9" s="24" t="s">
        <v>34</v>
      </c>
      <c r="B9">
        <v>106</v>
      </c>
    </row>
    <row r="10" spans="1:2" x14ac:dyDescent="0.25">
      <c r="A10" s="24" t="s">
        <v>35</v>
      </c>
      <c r="B10">
        <v>93</v>
      </c>
    </row>
    <row r="11" spans="1:2" x14ac:dyDescent="0.25">
      <c r="A11" s="24" t="s">
        <v>36</v>
      </c>
      <c r="B11">
        <v>79</v>
      </c>
    </row>
    <row r="12" spans="1:2" x14ac:dyDescent="0.25">
      <c r="A12" s="24" t="s">
        <v>37</v>
      </c>
      <c r="B12">
        <v>48</v>
      </c>
    </row>
    <row r="13" spans="1:2" x14ac:dyDescent="0.25">
      <c r="A13" s="24" t="s">
        <v>38</v>
      </c>
      <c r="B13">
        <v>210</v>
      </c>
    </row>
    <row r="14" spans="1:2" x14ac:dyDescent="0.25">
      <c r="A14" s="24" t="s">
        <v>39</v>
      </c>
      <c r="B14">
        <v>494</v>
      </c>
    </row>
    <row r="15" spans="1:2" x14ac:dyDescent="0.25">
      <c r="A15" s="24" t="s">
        <v>44</v>
      </c>
      <c r="B15">
        <v>21</v>
      </c>
    </row>
    <row r="16" spans="1:2" x14ac:dyDescent="0.25">
      <c r="A16" s="49" t="s">
        <v>45</v>
      </c>
      <c r="B16">
        <v>1051</v>
      </c>
    </row>
    <row r="23" spans="1:2" x14ac:dyDescent="0.25">
      <c r="A23" t="s">
        <v>46</v>
      </c>
      <c r="B23">
        <v>429</v>
      </c>
    </row>
    <row r="24" spans="1:2" x14ac:dyDescent="0.25">
      <c r="A24" t="s">
        <v>47</v>
      </c>
      <c r="B24">
        <v>394</v>
      </c>
    </row>
    <row r="25" spans="1:2" x14ac:dyDescent="0.25">
      <c r="A25" t="s">
        <v>48</v>
      </c>
      <c r="B25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MTOTAL</vt:lpstr>
      <vt:lpstr>MNINGRE</vt:lpstr>
      <vt:lpstr>Hoja3</vt:lpstr>
    </vt:vector>
  </TitlesOfParts>
  <Company>UIET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</dc:creator>
  <cp:lastModifiedBy>dELL 2</cp:lastModifiedBy>
  <cp:lastPrinted>2017-10-16T18:22:38Z</cp:lastPrinted>
  <dcterms:created xsi:type="dcterms:W3CDTF">2015-04-13T21:56:42Z</dcterms:created>
  <dcterms:modified xsi:type="dcterms:W3CDTF">2018-01-10T17:54:58Z</dcterms:modified>
</cp:coreProperties>
</file>