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3"/>
  <workbookPr/>
  <mc:AlternateContent xmlns:mc="http://schemas.openxmlformats.org/markup-compatibility/2006">
    <mc:Choice Requires="x15">
      <x15ac:absPath xmlns:x15ac="http://schemas.microsoft.com/office/spreadsheetml/2010/11/ac" url="C:\Users\lbgonzalez\Desktop\ARCHIVOS 2019\Nueva carpeta\"/>
    </mc:Choice>
  </mc:AlternateContent>
  <xr:revisionPtr revIDLastSave="0" documentId="11_21B8D4B495BAB48994D758768233E36E1B15581A" xr6:coauthVersionLast="43" xr6:coauthVersionMax="43" xr10:uidLastSave="{00000000-0000-0000-0000-000000000000}"/>
  <bookViews>
    <workbookView xWindow="0" yWindow="0" windowWidth="21600" windowHeight="9030" xr2:uid="{00000000-000D-0000-FFFF-FFFF00000000}"/>
  </bookViews>
  <sheets>
    <sheet name="2017-2018" sheetId="1" r:id="rId1"/>
  </sheets>
  <definedNames>
    <definedName name="_xlnm.Print_Area" localSheetId="0">'2017-2018'!$A$1:$H$115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1" i="1" l="1"/>
  <c r="F111" i="1"/>
  <c r="H110" i="1"/>
  <c r="F110" i="1"/>
  <c r="H109" i="1"/>
  <c r="F109" i="1"/>
  <c r="H108" i="1"/>
  <c r="F108" i="1"/>
  <c r="H107" i="1"/>
  <c r="F107" i="1"/>
  <c r="H106" i="1"/>
  <c r="F106" i="1"/>
  <c r="H105" i="1"/>
  <c r="H104" i="1"/>
  <c r="F104" i="1"/>
  <c r="H103" i="1"/>
  <c r="H102" i="1"/>
  <c r="F102" i="1"/>
  <c r="H101" i="1"/>
  <c r="F101" i="1"/>
  <c r="H100" i="1"/>
  <c r="F100" i="1"/>
  <c r="H99" i="1"/>
  <c r="F99" i="1"/>
  <c r="H98" i="1"/>
  <c r="F98" i="1"/>
  <c r="H97" i="1"/>
  <c r="F97" i="1"/>
  <c r="H96" i="1"/>
  <c r="F96" i="1"/>
  <c r="H95" i="1"/>
  <c r="F95" i="1"/>
  <c r="E94" i="1"/>
  <c r="D94" i="1"/>
  <c r="C94" i="1"/>
  <c r="B94" i="1"/>
  <c r="F94" i="1" s="1"/>
  <c r="H82" i="1"/>
  <c r="F82" i="1"/>
  <c r="H81" i="1"/>
  <c r="F81" i="1"/>
  <c r="H80" i="1"/>
  <c r="F80" i="1"/>
  <c r="H79" i="1"/>
  <c r="F79" i="1"/>
  <c r="H78" i="1"/>
  <c r="F78" i="1"/>
  <c r="H77" i="1"/>
  <c r="F77" i="1"/>
  <c r="H76" i="1"/>
  <c r="F76" i="1"/>
  <c r="H75" i="1"/>
  <c r="F75" i="1"/>
  <c r="H74" i="1"/>
  <c r="F74" i="1"/>
  <c r="H73" i="1"/>
  <c r="F73" i="1"/>
  <c r="H72" i="1"/>
  <c r="F72" i="1"/>
  <c r="H71" i="1"/>
  <c r="F71" i="1"/>
  <c r="H70" i="1"/>
  <c r="F70" i="1"/>
  <c r="H69" i="1"/>
  <c r="F69" i="1"/>
  <c r="H68" i="1"/>
  <c r="F68" i="1"/>
  <c r="H67" i="1"/>
  <c r="F67" i="1"/>
  <c r="H66" i="1"/>
  <c r="F66" i="1"/>
  <c r="E65" i="1"/>
  <c r="D65" i="1"/>
  <c r="C65" i="1"/>
  <c r="B65" i="1"/>
  <c r="F65" i="1" s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E35" i="1"/>
  <c r="D35" i="1"/>
  <c r="C35" i="1"/>
  <c r="B35" i="1"/>
  <c r="F35" i="1" s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E7" i="1"/>
  <c r="D7" i="1"/>
  <c r="C7" i="1"/>
  <c r="B7" i="1"/>
  <c r="F7" i="1" s="1"/>
  <c r="H7" i="1" l="1"/>
  <c r="H65" i="1"/>
  <c r="H35" i="1"/>
  <c r="H94" i="1"/>
</calcChain>
</file>

<file path=xl/sharedStrings.xml><?xml version="1.0" encoding="utf-8"?>
<sst xmlns="http://schemas.openxmlformats.org/spreadsheetml/2006/main" count="123" uniqueCount="33">
  <si>
    <t>Municipio</t>
  </si>
  <si>
    <t>Matrícula Total de Inicio de Cursos 2018-2019</t>
  </si>
  <si>
    <t>Egresados del Ciclo Escolar 2017-2018</t>
  </si>
  <si>
    <t>Matrícula de nuevo ingreso en primer año en el Ciclo Escolar 2018-2019</t>
  </si>
  <si>
    <t>Matrícula Total de Inicio de Cursos 2017-2018</t>
  </si>
  <si>
    <t>Porcentaje</t>
  </si>
  <si>
    <t>Posición</t>
  </si>
  <si>
    <t>Desertores</t>
  </si>
  <si>
    <t>Estado</t>
  </si>
  <si>
    <t>A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</si>
  <si>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</si>
  <si>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</si>
  <si>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</si>
  <si>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</si>
  <si>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</si>
  <si>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</si>
  <si>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</si>
  <si>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</si>
  <si>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</si>
  <si>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</si>
  <si>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</si>
  <si>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</si>
  <si>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</si>
  <si>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</si>
  <si>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</si>
  <si>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</si>
  <si>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Tenosíque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</si>
  <si>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Comprende los Servicios de primaria general, indígena y rural comunitario del CONAFE.</t>
    </r>
  </si>
  <si>
    <r>
      <t xml:space="preserve">FUENTE: </t>
    </r>
    <r>
      <rPr>
        <sz val="10"/>
        <rFont val="Arial"/>
        <family val="2"/>
      </rPr>
      <t>Estadística Básica del Sistema Educativo Estatal Ciclo Escolar  2017- 2018 y 2018-2019.</t>
    </r>
  </si>
  <si>
    <t xml:space="preserve">                Secretaría de Educación del Estado de Tabasco. Subsecretaría de Planeación y Evaluación.</t>
  </si>
  <si>
    <t xml:space="preserve">                Dirección del Sistema de Información Estadística.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</si>
  <si>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Comprende los servicios de secundaria, general, técnica, telesecundaria y rural comunitaria del CONAFE.</t>
    </r>
  </si>
  <si>
    <t>NOTA: Incluye profesional técnico y bachillerto.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</si>
</sst>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##\ ###"/>
    <numFmt numFmtId="165" formatCode="#,##0.0"/>
    <numFmt numFmtId="166" formatCode="_(* #,##0_);_(* \(#,##0\);_(* &quot;-&quot;??_);_(@_)"/>
    <numFmt numFmtId="167" formatCode="0.0"/>
    <numFmt numFmtId="168" formatCode="###.0\ ###"/>
    <numFmt numFmtId="169" formatCode="##.\ ###"/>
  </numFmts>
  <fonts count="7">
    <font>
      <sz val="10"/>
      <name val="Arial"/>
    </font>
    <font>
      <b/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i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5D5D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 applyProtection="1">
      <alignment horizontal="left" vertical="center"/>
    </xf>
    <xf numFmtId="164" fontId="3" fillId="0" borderId="0" xfId="0" applyNumberFormat="1" applyFont="1" applyBorder="1" applyAlignment="1" applyProtection="1">
      <alignment horizontal="right" vertical="center"/>
    </xf>
    <xf numFmtId="165" fontId="3" fillId="0" borderId="0" xfId="0" applyNumberFormat="1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164" fontId="0" fillId="0" borderId="0" xfId="0" applyNumberFormat="1"/>
    <xf numFmtId="3" fontId="5" fillId="3" borderId="0" xfId="0" applyNumberFormat="1" applyFont="1" applyFill="1" applyBorder="1" applyAlignment="1" applyProtection="1">
      <alignment horizontal="centerContinuous" vertical="center"/>
    </xf>
    <xf numFmtId="164" fontId="5" fillId="3" borderId="0" xfId="1" applyNumberFormat="1" applyFont="1" applyFill="1" applyBorder="1" applyAlignment="1" applyProtection="1">
      <alignment horizontal="right" vertical="center"/>
    </xf>
    <xf numFmtId="165" fontId="5" fillId="3" borderId="0" xfId="1" applyNumberFormat="1" applyFont="1" applyFill="1" applyBorder="1" applyAlignment="1" applyProtection="1">
      <alignment horizontal="center" vertical="center"/>
    </xf>
    <xf numFmtId="166" fontId="5" fillId="3" borderId="0" xfId="1" applyNumberFormat="1" applyFont="1" applyFill="1" applyBorder="1" applyAlignment="1" applyProtection="1">
      <alignment horizontal="center" vertical="center"/>
    </xf>
    <xf numFmtId="164" fontId="5" fillId="3" borderId="0" xfId="0" applyNumberFormat="1" applyFont="1" applyFill="1"/>
    <xf numFmtId="167" fontId="0" fillId="0" borderId="0" xfId="0" applyNumberFormat="1"/>
    <xf numFmtId="167" fontId="3" fillId="0" borderId="0" xfId="0" applyNumberFormat="1" applyFont="1"/>
    <xf numFmtId="3" fontId="3" fillId="0" borderId="0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67" fontId="3" fillId="0" borderId="2" xfId="0" applyNumberFormat="1" applyFont="1" applyFill="1" applyBorder="1" applyAlignment="1" applyProtection="1">
      <alignment horizontal="right" vertical="center"/>
    </xf>
    <xf numFmtId="3" fontId="3" fillId="4" borderId="0" xfId="0" applyNumberFormat="1" applyFont="1" applyFill="1" applyBorder="1" applyAlignment="1" applyProtection="1">
      <alignment horizontal="left" vertical="center"/>
    </xf>
    <xf numFmtId="164" fontId="3" fillId="4" borderId="0" xfId="0" applyNumberFormat="1" applyFont="1" applyFill="1" applyBorder="1" applyAlignment="1" applyProtection="1">
      <alignment horizontal="right" vertical="center"/>
    </xf>
    <xf numFmtId="165" fontId="3" fillId="4" borderId="0" xfId="0" applyNumberFormat="1" applyFont="1" applyFill="1" applyBorder="1" applyAlignment="1" applyProtection="1">
      <alignment horizontal="center" vertical="center"/>
    </xf>
    <xf numFmtId="0" fontId="3" fillId="4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3" fontId="3" fillId="0" borderId="3" xfId="0" applyNumberFormat="1" applyFont="1" applyFill="1" applyBorder="1" applyAlignment="1" applyProtection="1">
      <alignment horizontal="left" vertical="center"/>
    </xf>
    <xf numFmtId="164" fontId="3" fillId="0" borderId="3" xfId="0" applyNumberFormat="1" applyFont="1" applyFill="1" applyBorder="1" applyAlignment="1" applyProtection="1">
      <alignment horizontal="right" vertical="center"/>
    </xf>
    <xf numFmtId="165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left"/>
    </xf>
    <xf numFmtId="168" fontId="3" fillId="0" borderId="0" xfId="0" applyNumberFormat="1" applyFont="1" applyFill="1" applyBorder="1" applyAlignment="1" applyProtection="1">
      <alignment horizontal="right" vertical="center"/>
    </xf>
    <xf numFmtId="3" fontId="5" fillId="0" borderId="0" xfId="0" quotePrefix="1" applyNumberFormat="1" applyFont="1" applyBorder="1" applyAlignment="1" applyProtection="1">
      <alignment horizontal="left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 applyProtection="1">
      <alignment horizontal="left"/>
    </xf>
    <xf numFmtId="3" fontId="3" fillId="0" borderId="0" xfId="0" applyNumberFormat="1" applyFont="1"/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3" fillId="0" borderId="0" xfId="0" applyNumberFormat="1" applyFont="1" applyFill="1" applyBorder="1" applyAlignment="1" applyProtection="1">
      <alignment horizontal="right" vertical="center"/>
    </xf>
    <xf numFmtId="169" fontId="3" fillId="0" borderId="0" xfId="0" applyNumberFormat="1" applyFont="1" applyFill="1" applyBorder="1" applyAlignment="1" applyProtection="1">
      <alignment horizontal="right" vertical="center"/>
    </xf>
    <xf numFmtId="3" fontId="5" fillId="3" borderId="0" xfId="1" applyNumberFormat="1" applyFont="1" applyFill="1" applyBorder="1" applyAlignment="1" applyProtection="1">
      <alignment horizontal="right" vertical="center"/>
    </xf>
    <xf numFmtId="164" fontId="3" fillId="0" borderId="0" xfId="0" applyNumberFormat="1" applyFont="1"/>
    <xf numFmtId="164" fontId="0" fillId="0" borderId="0" xfId="0" applyNumberFormat="1" applyAlignment="1">
      <alignment horizontal="right" vertical="center"/>
    </xf>
    <xf numFmtId="167" fontId="0" fillId="0" borderId="0" xfId="0" applyNumberFormat="1" applyBorder="1"/>
    <xf numFmtId="0" fontId="3" fillId="4" borderId="0" xfId="0" applyNumberFormat="1" applyFont="1" applyFill="1" applyBorder="1" applyAlignment="1" applyProtection="1">
      <alignment horizontal="right" vertical="center"/>
    </xf>
    <xf numFmtId="164" fontId="0" fillId="0" borderId="0" xfId="0" applyNumberFormat="1" applyFill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6" fontId="3" fillId="0" borderId="0" xfId="0" applyNumberFormat="1" applyFont="1" applyBorder="1" applyAlignment="1" applyProtection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537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7</xdr:col>
      <xdr:colOff>619125</xdr:colOff>
      <xdr:row>3</xdr:row>
      <xdr:rowOff>38101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9050" y="47625"/>
          <a:ext cx="7800975" cy="523876"/>
        </a:xfrm>
        <a:prstGeom prst="roundRect">
          <a:avLst/>
        </a:prstGeom>
        <a:solidFill>
          <a:srgbClr val="95373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ABANDONO ESCOLAR TOTAL DE EDUCACIÓN PRIMARIA</a:t>
          </a:r>
        </a:p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SEGÚN MUNICIPIO</a:t>
          </a:r>
        </a:p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CICLO</a:t>
          </a:r>
          <a:r>
            <a:rPr lang="es-MX" sz="1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ESCOLAR 2017-2018 (PRELIMINAR)</a:t>
          </a:r>
          <a:endParaRPr lang="es-MX" sz="1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11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9525</xdr:colOff>
      <xdr:row>28</xdr:row>
      <xdr:rowOff>57150</xdr:rowOff>
    </xdr:from>
    <xdr:to>
      <xdr:col>7</xdr:col>
      <xdr:colOff>609600</xdr:colOff>
      <xdr:row>31</xdr:row>
      <xdr:rowOff>47626</xdr:rowOff>
    </xdr:to>
    <xdr:sp macro="" textlink="">
      <xdr:nvSpPr>
        <xdr:cNvPr id="4" name="Rectángulo redondead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9525" y="6619875"/>
          <a:ext cx="7800975" cy="523876"/>
        </a:xfrm>
        <a:prstGeom prst="roundRect">
          <a:avLst/>
        </a:prstGeom>
        <a:solidFill>
          <a:srgbClr val="95373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ABANDONO ESCOLAR TOTAL DE EDUCACIÓN SECUNDARIA</a:t>
          </a:r>
        </a:p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SEGÚN MUNICIPIO</a:t>
          </a:r>
        </a:p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CICLO</a:t>
          </a:r>
          <a:r>
            <a:rPr lang="es-MX" sz="1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ESCOLAR 2017-2018 (PRELIMINAR)</a:t>
          </a:r>
          <a:endParaRPr lang="es-MX" sz="1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28575</xdr:colOff>
      <xdr:row>58</xdr:row>
      <xdr:rowOff>66675</xdr:rowOff>
    </xdr:from>
    <xdr:to>
      <xdr:col>7</xdr:col>
      <xdr:colOff>628650</xdr:colOff>
      <xdr:row>61</xdr:row>
      <xdr:rowOff>28576</xdr:rowOff>
    </xdr:to>
    <xdr:sp macro="" textlink="">
      <xdr:nvSpPr>
        <xdr:cNvPr id="6" name="Rectángulo redonde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28575" y="13173075"/>
          <a:ext cx="7800975" cy="523876"/>
        </a:xfrm>
        <a:prstGeom prst="roundRect">
          <a:avLst/>
        </a:prstGeom>
        <a:solidFill>
          <a:srgbClr val="95373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ABANDONO ESCOLAR TOTAL</a:t>
          </a:r>
          <a:r>
            <a:rPr lang="es-MX" sz="1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 EDUCACIÓN MEDIA</a:t>
          </a:r>
          <a:r>
            <a:rPr lang="es-MX" sz="1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SUPERIOR</a:t>
          </a:r>
          <a:endParaRPr lang="es-MX" sz="1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SEGÚN MUNICIPIO</a:t>
          </a:r>
        </a:p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CICLO</a:t>
          </a:r>
          <a:r>
            <a:rPr lang="es-MX" sz="1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ESCOLAR 2017-2018 (PRELIMINAR)</a:t>
          </a:r>
          <a:endParaRPr lang="es-MX" sz="1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11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87</xdr:row>
      <xdr:rowOff>85725</xdr:rowOff>
    </xdr:from>
    <xdr:to>
      <xdr:col>7</xdr:col>
      <xdr:colOff>600075</xdr:colOff>
      <xdr:row>90</xdr:row>
      <xdr:rowOff>47626</xdr:rowOff>
    </xdr:to>
    <xdr:sp macro="" textlink="">
      <xdr:nvSpPr>
        <xdr:cNvPr id="8" name="Rectángulo redondead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0" y="19859625"/>
          <a:ext cx="7800975" cy="523876"/>
        </a:xfrm>
        <a:prstGeom prst="roundRect">
          <a:avLst/>
        </a:prstGeom>
        <a:solidFill>
          <a:srgbClr val="95373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ABANDONO ESCOLAR TOTAL DE EDUCACIÓN SUPERIOR</a:t>
          </a:r>
        </a:p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SEGÚN MUNICIPIO</a:t>
          </a:r>
        </a:p>
        <a:p>
          <a:pPr algn="ctr"/>
          <a:r>
            <a:rPr lang="es-MX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CICLO</a:t>
          </a:r>
          <a:r>
            <a:rPr lang="es-MX" sz="1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ESCOLAR 2017-2018 (PRELIMINAR)</a:t>
          </a:r>
          <a:endParaRPr lang="es-MX" sz="1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MX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5"/>
  <sheetViews>
    <sheetView tabSelected="1" view="pageBreakPreview" topLeftCell="A67" zoomScaleNormal="100" zoomScaleSheetLayoutView="100" workbookViewId="0">
      <selection activeCell="B77" sqref="B77"/>
    </sheetView>
  </sheetViews>
  <sheetFormatPr defaultColWidth="11.42578125" defaultRowHeight="12.75"/>
  <cols>
    <col min="1" max="1" width="15" customWidth="1"/>
    <col min="2" max="2" width="15.7109375" customWidth="1"/>
    <col min="3" max="3" width="17.42578125" customWidth="1"/>
    <col min="4" max="4" width="18.42578125" customWidth="1"/>
    <col min="5" max="5" width="19.7109375" customWidth="1"/>
    <col min="6" max="6" width="10.42578125" customWidth="1"/>
    <col min="7" max="7" width="11.28515625" customWidth="1"/>
    <col min="8" max="8" width="10" customWidth="1"/>
    <col min="9" max="9" width="8.140625" hidden="1" customWidth="1"/>
    <col min="10" max="10" width="9.28515625" hidden="1" customWidth="1"/>
    <col min="11" max="11" width="7.42578125" hidden="1" customWidth="1"/>
    <col min="12" max="21" width="0" hidden="1" customWidth="1"/>
  </cols>
  <sheetData>
    <row r="1" spans="1:12" ht="15.75" customHeight="1">
      <c r="A1" s="51"/>
      <c r="B1" s="51"/>
      <c r="C1" s="51"/>
      <c r="D1" s="51"/>
      <c r="E1" s="51"/>
      <c r="F1" s="51"/>
      <c r="G1" s="51"/>
      <c r="H1" s="51"/>
    </row>
    <row r="2" spans="1:12">
      <c r="A2" s="51"/>
      <c r="B2" s="51"/>
      <c r="C2" s="51"/>
      <c r="D2" s="51"/>
      <c r="E2" s="51"/>
      <c r="F2" s="51"/>
      <c r="G2" s="51"/>
      <c r="H2" s="51"/>
    </row>
    <row r="3" spans="1:12" ht="13.9" customHeight="1">
      <c r="A3" s="49"/>
      <c r="B3" s="49"/>
      <c r="C3" s="49"/>
      <c r="D3" s="49"/>
      <c r="E3" s="49"/>
      <c r="F3" s="49"/>
      <c r="G3" s="49"/>
      <c r="H3" s="49"/>
    </row>
    <row r="4" spans="1:12" ht="12" customHeight="1">
      <c r="H4" s="1"/>
    </row>
    <row r="5" spans="1:12" ht="51.6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4" t="s">
        <v>5</v>
      </c>
      <c r="G5" s="3" t="s">
        <v>6</v>
      </c>
      <c r="H5" s="3" t="s">
        <v>7</v>
      </c>
      <c r="J5" s="1"/>
    </row>
    <row r="6" spans="1:12" ht="15" customHeight="1">
      <c r="A6" s="5"/>
      <c r="B6" s="6"/>
      <c r="C6" s="6"/>
      <c r="D6" s="6"/>
      <c r="E6" s="6"/>
      <c r="F6" s="7"/>
      <c r="G6" s="8"/>
      <c r="H6" s="9"/>
    </row>
    <row r="7" spans="1:12">
      <c r="A7" s="10" t="s">
        <v>8</v>
      </c>
      <c r="B7" s="11">
        <f>SUM(B8:B24)</f>
        <v>288980</v>
      </c>
      <c r="C7" s="11">
        <f>SUM(C8:C24)</f>
        <v>47091</v>
      </c>
      <c r="D7" s="11">
        <f>SUM(D8:D24)</f>
        <v>47615</v>
      </c>
      <c r="E7" s="11">
        <f>SUM(E8:E24)</f>
        <v>291258</v>
      </c>
      <c r="F7" s="12">
        <f>ROUND((1-(B7-D7+C7)/E7)*100,1)</f>
        <v>1</v>
      </c>
      <c r="G7" s="13"/>
      <c r="H7" s="14">
        <f>E7-(B7+C7-D7)</f>
        <v>2802</v>
      </c>
      <c r="I7" s="15"/>
      <c r="J7" s="16" t="s">
        <v>9</v>
      </c>
      <c r="K7" s="9"/>
      <c r="L7" s="9"/>
    </row>
    <row r="8" spans="1:12" ht="25.9" customHeight="1">
      <c r="A8" s="17" t="s">
        <v>10</v>
      </c>
      <c r="B8" s="18">
        <v>7250</v>
      </c>
      <c r="C8" s="18">
        <v>1239</v>
      </c>
      <c r="D8" s="18">
        <v>1192</v>
      </c>
      <c r="E8" s="18">
        <v>7423</v>
      </c>
      <c r="F8" s="19">
        <f>ROUND((1-(B8-D8+C8)/E8)*100,1)</f>
        <v>1.7</v>
      </c>
      <c r="G8" s="20">
        <v>14</v>
      </c>
      <c r="H8" s="18">
        <f t="shared" ref="H8:H24" si="0">E8-(B8+C8-D8)</f>
        <v>126</v>
      </c>
      <c r="I8" s="18">
        <v>1</v>
      </c>
      <c r="J8" s="21">
        <v>0</v>
      </c>
      <c r="K8" s="18"/>
      <c r="L8" s="9"/>
    </row>
    <row r="9" spans="1:12">
      <c r="A9" s="22" t="s">
        <v>11</v>
      </c>
      <c r="B9" s="23">
        <v>33448</v>
      </c>
      <c r="C9" s="23">
        <v>5317</v>
      </c>
      <c r="D9" s="23">
        <v>5537</v>
      </c>
      <c r="E9" s="23">
        <v>33849</v>
      </c>
      <c r="F9" s="24">
        <f t="shared" ref="F9:F23" si="1">ROUND((1-(B9-D9+C9)/E9)*100,1)</f>
        <v>1.8</v>
      </c>
      <c r="G9" s="25">
        <v>15</v>
      </c>
      <c r="H9" s="23">
        <f t="shared" si="0"/>
        <v>621</v>
      </c>
      <c r="I9" s="26">
        <v>2</v>
      </c>
      <c r="J9" s="21">
        <v>0.1</v>
      </c>
      <c r="K9" s="26"/>
      <c r="L9" s="9"/>
    </row>
    <row r="10" spans="1:12" ht="25.9" customHeight="1">
      <c r="A10" s="17" t="s">
        <v>12</v>
      </c>
      <c r="B10" s="18">
        <v>14516</v>
      </c>
      <c r="C10" s="18">
        <v>2326</v>
      </c>
      <c r="D10" s="18">
        <v>2392</v>
      </c>
      <c r="E10" s="18">
        <v>14526</v>
      </c>
      <c r="F10" s="19">
        <f t="shared" si="1"/>
        <v>0.5</v>
      </c>
      <c r="G10" s="20">
        <v>5</v>
      </c>
      <c r="H10" s="18">
        <f t="shared" si="0"/>
        <v>76</v>
      </c>
      <c r="I10" s="18">
        <v>3</v>
      </c>
      <c r="J10" s="21">
        <v>0.1</v>
      </c>
      <c r="K10" s="26"/>
      <c r="L10" s="9"/>
    </row>
    <row r="11" spans="1:12">
      <c r="A11" s="22" t="s">
        <v>13</v>
      </c>
      <c r="B11" s="23">
        <v>76178</v>
      </c>
      <c r="C11" s="23">
        <v>12349</v>
      </c>
      <c r="D11" s="23">
        <v>12546</v>
      </c>
      <c r="E11" s="23">
        <v>76442</v>
      </c>
      <c r="F11" s="24">
        <f t="shared" si="1"/>
        <v>0.6</v>
      </c>
      <c r="G11" s="25">
        <v>7</v>
      </c>
      <c r="H11" s="23">
        <f t="shared" si="0"/>
        <v>461</v>
      </c>
      <c r="I11" s="26">
        <v>4</v>
      </c>
      <c r="J11" s="21">
        <v>0.4</v>
      </c>
      <c r="K11" s="18"/>
      <c r="L11" s="9"/>
    </row>
    <row r="12" spans="1:12" ht="25.9" customHeight="1">
      <c r="A12" s="17" t="s">
        <v>14</v>
      </c>
      <c r="B12" s="18">
        <v>25958</v>
      </c>
      <c r="C12" s="18">
        <v>4295</v>
      </c>
      <c r="D12" s="18">
        <v>4279</v>
      </c>
      <c r="E12" s="18">
        <v>26220</v>
      </c>
      <c r="F12" s="19">
        <f t="shared" si="1"/>
        <v>0.9</v>
      </c>
      <c r="G12" s="20">
        <v>8</v>
      </c>
      <c r="H12" s="18">
        <f t="shared" si="0"/>
        <v>246</v>
      </c>
      <c r="I12" s="18">
        <v>5</v>
      </c>
      <c r="J12" s="21">
        <v>0.5</v>
      </c>
      <c r="K12" s="18"/>
      <c r="L12" s="9"/>
    </row>
    <row r="13" spans="1:12">
      <c r="A13" s="22" t="s">
        <v>15</v>
      </c>
      <c r="B13" s="23">
        <v>17378</v>
      </c>
      <c r="C13" s="23">
        <v>2806</v>
      </c>
      <c r="D13" s="23">
        <v>2775</v>
      </c>
      <c r="E13" s="23">
        <v>17595</v>
      </c>
      <c r="F13" s="24">
        <f t="shared" si="1"/>
        <v>1.1000000000000001</v>
      </c>
      <c r="G13" s="25">
        <v>10</v>
      </c>
      <c r="H13" s="23">
        <f t="shared" si="0"/>
        <v>186</v>
      </c>
      <c r="I13" s="26">
        <v>6</v>
      </c>
      <c r="J13" s="21">
        <v>0.6</v>
      </c>
      <c r="K13" s="26"/>
      <c r="L13" s="9"/>
    </row>
    <row r="14" spans="1:12" ht="25.9" customHeight="1">
      <c r="A14" s="17" t="s">
        <v>16</v>
      </c>
      <c r="B14" s="18">
        <v>3693</v>
      </c>
      <c r="C14" s="18">
        <v>654</v>
      </c>
      <c r="D14" s="18">
        <v>599</v>
      </c>
      <c r="E14" s="18">
        <v>3851</v>
      </c>
      <c r="F14" s="19">
        <f t="shared" si="1"/>
        <v>2.7</v>
      </c>
      <c r="G14" s="20">
        <v>17</v>
      </c>
      <c r="H14" s="18">
        <f t="shared" si="0"/>
        <v>103</v>
      </c>
      <c r="I14" s="18">
        <v>7</v>
      </c>
      <c r="J14" s="21">
        <v>0.6</v>
      </c>
      <c r="K14" s="18"/>
      <c r="L14" s="9"/>
    </row>
    <row r="15" spans="1:12">
      <c r="A15" s="22" t="s">
        <v>17</v>
      </c>
      <c r="B15" s="23">
        <v>24746</v>
      </c>
      <c r="C15" s="23">
        <v>4124</v>
      </c>
      <c r="D15" s="23">
        <v>4031</v>
      </c>
      <c r="E15" s="23">
        <v>25242</v>
      </c>
      <c r="F15" s="24">
        <f t="shared" si="1"/>
        <v>1.6</v>
      </c>
      <c r="G15" s="25">
        <v>13</v>
      </c>
      <c r="H15" s="23">
        <f t="shared" si="0"/>
        <v>403</v>
      </c>
      <c r="I15" s="26">
        <v>8</v>
      </c>
      <c r="J15" s="21">
        <v>0.9</v>
      </c>
      <c r="K15" s="26"/>
      <c r="L15" s="9"/>
    </row>
    <row r="16" spans="1:12" ht="25.9" customHeight="1">
      <c r="A16" s="17" t="s">
        <v>18</v>
      </c>
      <c r="B16" s="18">
        <v>4019</v>
      </c>
      <c r="C16" s="18">
        <v>687</v>
      </c>
      <c r="D16" s="18">
        <v>676</v>
      </c>
      <c r="E16" s="18">
        <v>4082</v>
      </c>
      <c r="F16" s="19">
        <f>ROUND((1-(B16-D16+C16)/E16)*100,1)</f>
        <v>1.3</v>
      </c>
      <c r="G16" s="20">
        <v>11</v>
      </c>
      <c r="H16" s="18">
        <f t="shared" si="0"/>
        <v>52</v>
      </c>
      <c r="I16" s="18">
        <v>9</v>
      </c>
      <c r="J16" s="21">
        <v>1</v>
      </c>
      <c r="K16" s="26"/>
      <c r="L16" s="9"/>
    </row>
    <row r="17" spans="1:12">
      <c r="A17" s="22" t="s">
        <v>19</v>
      </c>
      <c r="B17" s="23">
        <v>11326</v>
      </c>
      <c r="C17" s="23">
        <v>1874</v>
      </c>
      <c r="D17" s="23">
        <v>1772</v>
      </c>
      <c r="E17" s="23">
        <v>11442</v>
      </c>
      <c r="F17" s="24">
        <f t="shared" si="1"/>
        <v>0.1</v>
      </c>
      <c r="G17" s="25">
        <v>3</v>
      </c>
      <c r="H17" s="23">
        <f t="shared" si="0"/>
        <v>14</v>
      </c>
      <c r="I17" s="26">
        <v>10</v>
      </c>
      <c r="J17" s="21">
        <v>1.1000000000000001</v>
      </c>
      <c r="K17" s="18"/>
      <c r="L17" s="9"/>
    </row>
    <row r="18" spans="1:12" ht="25.9" customHeight="1">
      <c r="A18" s="17" t="s">
        <v>20</v>
      </c>
      <c r="B18" s="18">
        <v>3805</v>
      </c>
      <c r="C18" s="18">
        <v>586</v>
      </c>
      <c r="D18" s="18">
        <v>630</v>
      </c>
      <c r="E18" s="18">
        <v>3799</v>
      </c>
      <c r="F18" s="19">
        <f t="shared" si="1"/>
        <v>1</v>
      </c>
      <c r="G18" s="20">
        <v>9</v>
      </c>
      <c r="H18" s="18">
        <f t="shared" si="0"/>
        <v>38</v>
      </c>
      <c r="I18" s="18">
        <v>11</v>
      </c>
      <c r="J18" s="21">
        <v>1.3</v>
      </c>
      <c r="K18" s="26"/>
      <c r="L18" s="9"/>
    </row>
    <row r="19" spans="1:12">
      <c r="A19" s="22" t="s">
        <v>21</v>
      </c>
      <c r="B19" s="23">
        <v>20243</v>
      </c>
      <c r="C19" s="23">
        <v>3345</v>
      </c>
      <c r="D19" s="23">
        <v>3408</v>
      </c>
      <c r="E19" s="23">
        <v>20303</v>
      </c>
      <c r="F19" s="24">
        <f t="shared" si="1"/>
        <v>0.6</v>
      </c>
      <c r="G19" s="25">
        <v>6</v>
      </c>
      <c r="H19" s="23">
        <f t="shared" si="0"/>
        <v>123</v>
      </c>
      <c r="I19" s="26">
        <v>12</v>
      </c>
      <c r="J19" s="21">
        <v>1.4</v>
      </c>
      <c r="K19" s="18"/>
      <c r="L19" s="9"/>
    </row>
    <row r="20" spans="1:12" ht="25.9" customHeight="1">
      <c r="A20" s="17" t="s">
        <v>22</v>
      </c>
      <c r="B20" s="18">
        <v>14916</v>
      </c>
      <c r="C20" s="18">
        <v>2354</v>
      </c>
      <c r="D20" s="18">
        <v>2550</v>
      </c>
      <c r="E20" s="18">
        <v>14716</v>
      </c>
      <c r="F20" s="19">
        <f t="shared" si="1"/>
        <v>0</v>
      </c>
      <c r="G20" s="20">
        <v>1</v>
      </c>
      <c r="H20" s="18">
        <f t="shared" si="0"/>
        <v>-4</v>
      </c>
      <c r="I20" s="18">
        <v>13</v>
      </c>
      <c r="J20" s="21">
        <v>1.6</v>
      </c>
      <c r="K20" s="26"/>
      <c r="L20" s="9"/>
    </row>
    <row r="21" spans="1:12">
      <c r="A21" s="22" t="s">
        <v>23</v>
      </c>
      <c r="B21" s="23">
        <v>11496</v>
      </c>
      <c r="C21" s="23">
        <v>1894</v>
      </c>
      <c r="D21" s="23">
        <v>1822</v>
      </c>
      <c r="E21" s="23">
        <v>11730</v>
      </c>
      <c r="F21" s="24">
        <f t="shared" si="1"/>
        <v>1.4</v>
      </c>
      <c r="G21" s="25">
        <v>12</v>
      </c>
      <c r="H21" s="23">
        <f t="shared" si="0"/>
        <v>162</v>
      </c>
      <c r="I21" s="26">
        <v>14</v>
      </c>
      <c r="J21" s="21">
        <v>1.7</v>
      </c>
      <c r="K21" s="18"/>
      <c r="L21" s="9"/>
    </row>
    <row r="22" spans="1:12" ht="25.9" customHeight="1">
      <c r="A22" s="17" t="s">
        <v>24</v>
      </c>
      <c r="B22" s="18">
        <v>5835</v>
      </c>
      <c r="C22" s="18">
        <v>988</v>
      </c>
      <c r="D22" s="18">
        <v>1010</v>
      </c>
      <c r="E22" s="18">
        <v>5836</v>
      </c>
      <c r="F22" s="19">
        <f t="shared" si="1"/>
        <v>0.4</v>
      </c>
      <c r="G22" s="20">
        <v>4</v>
      </c>
      <c r="H22" s="18">
        <f t="shared" si="0"/>
        <v>23</v>
      </c>
      <c r="I22" s="18">
        <v>15</v>
      </c>
      <c r="J22" s="21">
        <v>1.8</v>
      </c>
      <c r="K22" s="26"/>
      <c r="L22" s="9"/>
    </row>
    <row r="23" spans="1:12">
      <c r="A23" s="22" t="s">
        <v>25</v>
      </c>
      <c r="B23" s="23">
        <v>6562</v>
      </c>
      <c r="C23" s="23">
        <v>1033</v>
      </c>
      <c r="D23" s="23">
        <v>1131</v>
      </c>
      <c r="E23" s="23">
        <v>6625</v>
      </c>
      <c r="F23" s="24">
        <f t="shared" si="1"/>
        <v>2.4</v>
      </c>
      <c r="G23" s="25">
        <v>16</v>
      </c>
      <c r="H23" s="23">
        <f t="shared" si="0"/>
        <v>161</v>
      </c>
      <c r="I23" s="26">
        <v>16</v>
      </c>
      <c r="J23" s="21">
        <v>2.4</v>
      </c>
      <c r="K23" s="18"/>
      <c r="L23" s="9"/>
    </row>
    <row r="24" spans="1:12" ht="25.9" customHeight="1">
      <c r="A24" s="27" t="s">
        <v>26</v>
      </c>
      <c r="B24" s="28">
        <v>7611</v>
      </c>
      <c r="C24" s="28">
        <v>1220</v>
      </c>
      <c r="D24" s="28">
        <v>1265</v>
      </c>
      <c r="E24" s="28">
        <v>7577</v>
      </c>
      <c r="F24" s="29">
        <f>ROUND((1-(B24-D24+C24)/E24)*100,1)</f>
        <v>0.1</v>
      </c>
      <c r="G24" s="30">
        <v>2</v>
      </c>
      <c r="H24" s="28">
        <f t="shared" si="0"/>
        <v>11</v>
      </c>
      <c r="I24" s="18">
        <v>17</v>
      </c>
      <c r="J24" s="21">
        <v>2.7</v>
      </c>
      <c r="K24" s="18"/>
      <c r="L24" s="9"/>
    </row>
    <row r="25" spans="1:12" ht="10.5" customHeight="1">
      <c r="A25" s="31" t="s">
        <v>27</v>
      </c>
      <c r="B25" s="18"/>
      <c r="C25" s="18"/>
      <c r="D25" s="18"/>
      <c r="E25" s="18"/>
      <c r="F25" s="19"/>
      <c r="G25" s="20"/>
      <c r="H25" s="18"/>
      <c r="I25" s="18"/>
      <c r="J25" s="32"/>
      <c r="K25" s="18"/>
      <c r="L25" s="9"/>
    </row>
    <row r="26" spans="1:12" ht="16.5" customHeight="1">
      <c r="A26" s="33" t="s">
        <v>28</v>
      </c>
      <c r="B26" s="34"/>
      <c r="E26" s="34"/>
      <c r="F26" s="34"/>
    </row>
    <row r="27" spans="1:12">
      <c r="A27" s="35" t="s">
        <v>29</v>
      </c>
      <c r="B27" s="34"/>
      <c r="E27" s="34"/>
      <c r="F27" s="34"/>
    </row>
    <row r="28" spans="1:12">
      <c r="A28" s="36" t="s">
        <v>30</v>
      </c>
      <c r="B28" s="34"/>
      <c r="E28" s="34"/>
      <c r="F28" s="34"/>
    </row>
    <row r="29" spans="1:12" ht="16.5" customHeight="1">
      <c r="A29" s="51"/>
      <c r="B29" s="51"/>
      <c r="C29" s="51"/>
      <c r="D29" s="51"/>
      <c r="E29" s="51"/>
      <c r="F29" s="51"/>
      <c r="G29" s="51"/>
      <c r="H29" s="51"/>
    </row>
    <row r="30" spans="1:12">
      <c r="A30" s="51"/>
      <c r="B30" s="51"/>
      <c r="C30" s="51"/>
      <c r="D30" s="51"/>
      <c r="E30" s="51"/>
      <c r="F30" s="51"/>
      <c r="G30" s="51"/>
      <c r="H30" s="51"/>
    </row>
    <row r="31" spans="1:12">
      <c r="A31" s="49"/>
      <c r="B31" s="49"/>
      <c r="C31" s="49"/>
      <c r="D31" s="49"/>
      <c r="E31" s="49"/>
      <c r="F31" s="49"/>
      <c r="G31" s="49"/>
      <c r="H31" s="49"/>
    </row>
    <row r="32" spans="1:12" ht="12" customHeight="1">
      <c r="A32" s="37"/>
      <c r="B32" s="38"/>
      <c r="C32" s="38"/>
      <c r="D32" s="38"/>
      <c r="E32" s="38"/>
      <c r="F32" s="38"/>
    </row>
    <row r="33" spans="1:12" ht="45.6" customHeight="1">
      <c r="A33" s="2" t="s">
        <v>0</v>
      </c>
      <c r="B33" s="3" t="s">
        <v>1</v>
      </c>
      <c r="C33" s="3" t="s">
        <v>2</v>
      </c>
      <c r="D33" s="3" t="s">
        <v>3</v>
      </c>
      <c r="E33" s="3" t="s">
        <v>4</v>
      </c>
      <c r="F33" s="4" t="s">
        <v>5</v>
      </c>
      <c r="G33" s="3" t="s">
        <v>6</v>
      </c>
      <c r="H33" s="3" t="s">
        <v>7</v>
      </c>
    </row>
    <row r="34" spans="1:12" ht="16.5" customHeight="1">
      <c r="A34" s="5"/>
      <c r="B34" s="6"/>
      <c r="C34" s="6"/>
      <c r="D34" s="6"/>
      <c r="E34" s="6"/>
      <c r="F34" s="7"/>
      <c r="G34" s="8"/>
      <c r="H34" s="9"/>
    </row>
    <row r="35" spans="1:12">
      <c r="A35" s="10" t="s">
        <v>8</v>
      </c>
      <c r="B35" s="11">
        <f>SUM(B36:B52)</f>
        <v>135824</v>
      </c>
      <c r="C35" s="11">
        <f>SUM(C36:C52)</f>
        <v>41252</v>
      </c>
      <c r="D35" s="11">
        <f>SUM(D36:D52)</f>
        <v>46143</v>
      </c>
      <c r="E35" s="11">
        <f>SUM(E36:E52)</f>
        <v>135007</v>
      </c>
      <c r="F35" s="12">
        <f t="shared" ref="F35:F52" si="2">(1-(B35-D35+C35)/E35)*100</f>
        <v>3.0176213085247428</v>
      </c>
      <c r="G35" s="13"/>
      <c r="H35" s="14">
        <f>E35-(B35+C35-D35)</f>
        <v>4074</v>
      </c>
      <c r="J35" s="1" t="s">
        <v>9</v>
      </c>
      <c r="K35" s="9"/>
      <c r="L35" s="9"/>
    </row>
    <row r="36" spans="1:12" ht="25.9" customHeight="1">
      <c r="A36" s="17" t="s">
        <v>10</v>
      </c>
      <c r="B36" s="18">
        <v>3355</v>
      </c>
      <c r="C36" s="18">
        <v>1024</v>
      </c>
      <c r="D36" s="18">
        <v>1198</v>
      </c>
      <c r="E36" s="18">
        <v>3273</v>
      </c>
      <c r="F36" s="19">
        <f t="shared" si="2"/>
        <v>2.8108768713718257</v>
      </c>
      <c r="G36" s="20">
        <v>9</v>
      </c>
      <c r="H36" s="18">
        <f>E36-(B36+C36-D36)</f>
        <v>92</v>
      </c>
      <c r="I36" s="18">
        <v>1</v>
      </c>
      <c r="J36" s="39">
        <v>-4.417364813404423</v>
      </c>
      <c r="K36" s="26"/>
      <c r="L36" s="9"/>
    </row>
    <row r="37" spans="1:12">
      <c r="A37" s="22" t="s">
        <v>11</v>
      </c>
      <c r="B37" s="23">
        <v>15415</v>
      </c>
      <c r="C37" s="23">
        <v>4570</v>
      </c>
      <c r="D37" s="23">
        <v>5208</v>
      </c>
      <c r="E37" s="23">
        <v>15511</v>
      </c>
      <c r="F37" s="24">
        <f t="shared" si="2"/>
        <v>4.7321255882921793</v>
      </c>
      <c r="G37" s="25">
        <v>16</v>
      </c>
      <c r="H37" s="23">
        <f t="shared" ref="H37:H52" si="3">E37-(B37+C37-D37)</f>
        <v>734</v>
      </c>
      <c r="I37" s="26">
        <v>2</v>
      </c>
      <c r="J37" s="39">
        <v>1.7031630170316281</v>
      </c>
      <c r="K37" s="26"/>
      <c r="L37" s="9"/>
    </row>
    <row r="38" spans="1:12" ht="25.9" customHeight="1">
      <c r="A38" s="17" t="s">
        <v>12</v>
      </c>
      <c r="B38" s="18">
        <v>6946</v>
      </c>
      <c r="C38" s="18">
        <v>2132</v>
      </c>
      <c r="D38" s="18">
        <v>2301</v>
      </c>
      <c r="E38" s="18">
        <v>6962</v>
      </c>
      <c r="F38" s="19">
        <f t="shared" si="2"/>
        <v>2.6572823901177878</v>
      </c>
      <c r="G38" s="20">
        <v>8</v>
      </c>
      <c r="H38" s="18">
        <f t="shared" si="3"/>
        <v>185</v>
      </c>
      <c r="I38" s="18">
        <v>3</v>
      </c>
      <c r="J38" s="39">
        <v>2.0526315789473726</v>
      </c>
      <c r="K38" s="26"/>
      <c r="L38" s="9"/>
    </row>
    <row r="39" spans="1:12">
      <c r="A39" s="22" t="s">
        <v>13</v>
      </c>
      <c r="B39" s="23">
        <v>35975</v>
      </c>
      <c r="C39" s="23">
        <v>11042</v>
      </c>
      <c r="D39" s="23">
        <v>12315</v>
      </c>
      <c r="E39" s="23">
        <v>35762</v>
      </c>
      <c r="F39" s="24">
        <f t="shared" si="2"/>
        <v>2.9640400425032132</v>
      </c>
      <c r="G39" s="25">
        <v>10</v>
      </c>
      <c r="H39" s="23">
        <f t="shared" si="3"/>
        <v>1060</v>
      </c>
      <c r="I39" s="26">
        <v>4</v>
      </c>
      <c r="J39" s="39">
        <v>2.1739130434782594</v>
      </c>
      <c r="K39" s="26"/>
      <c r="L39" s="9"/>
    </row>
    <row r="40" spans="1:12" ht="25.9" customHeight="1">
      <c r="A40" s="17" t="s">
        <v>14</v>
      </c>
      <c r="B40" s="18">
        <v>12493</v>
      </c>
      <c r="C40" s="18">
        <v>3872</v>
      </c>
      <c r="D40" s="18">
        <v>4351</v>
      </c>
      <c r="E40" s="18">
        <v>12416</v>
      </c>
      <c r="F40" s="19">
        <f t="shared" si="2"/>
        <v>3.237757731958768</v>
      </c>
      <c r="G40" s="20">
        <v>11</v>
      </c>
      <c r="H40" s="18">
        <f t="shared" si="3"/>
        <v>402</v>
      </c>
      <c r="I40" s="18">
        <v>5</v>
      </c>
      <c r="J40" s="39">
        <v>2.3622047244094446</v>
      </c>
      <c r="K40" s="18"/>
      <c r="L40" s="9"/>
    </row>
    <row r="41" spans="1:12">
      <c r="A41" s="22" t="s">
        <v>15</v>
      </c>
      <c r="B41" s="23">
        <v>7378</v>
      </c>
      <c r="C41" s="23">
        <v>2202</v>
      </c>
      <c r="D41" s="23">
        <v>2593</v>
      </c>
      <c r="E41" s="23">
        <v>7314</v>
      </c>
      <c r="F41" s="24">
        <f t="shared" si="2"/>
        <v>4.4708777686628398</v>
      </c>
      <c r="G41" s="25">
        <v>15</v>
      </c>
      <c r="H41" s="23">
        <f t="shared" si="3"/>
        <v>327</v>
      </c>
      <c r="I41" s="26">
        <v>6</v>
      </c>
      <c r="J41" s="39">
        <v>2.6400582060076894</v>
      </c>
      <c r="K41" s="18"/>
      <c r="L41" s="9"/>
    </row>
    <row r="42" spans="1:12" ht="25.9" customHeight="1">
      <c r="A42" s="17" t="s">
        <v>16</v>
      </c>
      <c r="B42" s="18">
        <v>1787</v>
      </c>
      <c r="C42" s="18">
        <v>524</v>
      </c>
      <c r="D42" s="18">
        <v>636</v>
      </c>
      <c r="E42" s="18">
        <v>1742</v>
      </c>
      <c r="F42" s="19">
        <f t="shared" si="2"/>
        <v>3.8461538461538436</v>
      </c>
      <c r="G42" s="20">
        <v>13</v>
      </c>
      <c r="H42" s="18">
        <f t="shared" si="3"/>
        <v>67</v>
      </c>
      <c r="I42" s="18">
        <v>7</v>
      </c>
      <c r="J42" s="39">
        <v>2.6572823901177878</v>
      </c>
      <c r="K42" s="26"/>
      <c r="L42" s="9"/>
    </row>
    <row r="43" spans="1:12">
      <c r="A43" s="22" t="s">
        <v>17</v>
      </c>
      <c r="B43" s="23">
        <v>11397</v>
      </c>
      <c r="C43" s="23">
        <v>3586</v>
      </c>
      <c r="D43" s="23">
        <v>3975</v>
      </c>
      <c r="E43" s="23">
        <v>11477</v>
      </c>
      <c r="F43" s="24">
        <f t="shared" si="2"/>
        <v>4.0864337370392967</v>
      </c>
      <c r="G43" s="25">
        <v>14</v>
      </c>
      <c r="H43" s="23">
        <f t="shared" si="3"/>
        <v>469</v>
      </c>
      <c r="I43" s="26">
        <v>8</v>
      </c>
      <c r="J43" s="39">
        <v>2.7360515021459197</v>
      </c>
      <c r="K43" s="18"/>
      <c r="L43" s="9"/>
    </row>
    <row r="44" spans="1:12" ht="25.9" customHeight="1">
      <c r="A44" s="17" t="s">
        <v>18</v>
      </c>
      <c r="B44" s="18">
        <v>2058</v>
      </c>
      <c r="C44" s="18">
        <v>596</v>
      </c>
      <c r="D44" s="18">
        <v>674</v>
      </c>
      <c r="E44" s="18">
        <v>2024</v>
      </c>
      <c r="F44" s="19">
        <f t="shared" si="2"/>
        <v>2.1739130434782594</v>
      </c>
      <c r="G44" s="20">
        <v>4</v>
      </c>
      <c r="H44" s="18">
        <f t="shared" si="3"/>
        <v>44</v>
      </c>
      <c r="I44" s="18">
        <v>9</v>
      </c>
      <c r="J44" s="39">
        <v>2.8108768713718257</v>
      </c>
      <c r="K44" s="18"/>
      <c r="L44" s="9"/>
    </row>
    <row r="45" spans="1:12">
      <c r="A45" s="22" t="s">
        <v>19</v>
      </c>
      <c r="B45" s="23">
        <v>5381</v>
      </c>
      <c r="C45" s="23">
        <v>1708</v>
      </c>
      <c r="D45" s="23">
        <v>1837</v>
      </c>
      <c r="E45" s="23">
        <v>5343</v>
      </c>
      <c r="F45" s="24">
        <f t="shared" si="2"/>
        <v>1.7031630170316281</v>
      </c>
      <c r="G45" s="25">
        <v>2</v>
      </c>
      <c r="H45" s="23">
        <f t="shared" si="3"/>
        <v>91</v>
      </c>
      <c r="I45" s="26">
        <v>10</v>
      </c>
      <c r="J45" s="39">
        <v>2.9640400425032132</v>
      </c>
      <c r="K45" s="26"/>
      <c r="L45" s="9"/>
    </row>
    <row r="46" spans="1:12" ht="25.9" customHeight="1">
      <c r="A46" s="17" t="s">
        <v>20</v>
      </c>
      <c r="B46" s="18">
        <v>1842</v>
      </c>
      <c r="C46" s="18">
        <v>598</v>
      </c>
      <c r="D46" s="18">
        <v>579</v>
      </c>
      <c r="E46" s="18">
        <v>1900</v>
      </c>
      <c r="F46" s="19">
        <f t="shared" si="2"/>
        <v>2.0526315789473726</v>
      </c>
      <c r="G46" s="20">
        <v>3</v>
      </c>
      <c r="H46" s="18">
        <f t="shared" si="3"/>
        <v>39</v>
      </c>
      <c r="I46" s="18">
        <v>11</v>
      </c>
      <c r="J46" s="39">
        <v>3.237757731958768</v>
      </c>
      <c r="K46" s="18"/>
      <c r="L46" s="9"/>
    </row>
    <row r="47" spans="1:12">
      <c r="A47" s="22" t="s">
        <v>21</v>
      </c>
      <c r="B47" s="23">
        <v>9794</v>
      </c>
      <c r="C47" s="23">
        <v>2854</v>
      </c>
      <c r="D47" s="23">
        <v>3281</v>
      </c>
      <c r="E47" s="23">
        <v>9621</v>
      </c>
      <c r="F47" s="24">
        <f t="shared" si="2"/>
        <v>2.6400582060076894</v>
      </c>
      <c r="G47" s="25">
        <v>6</v>
      </c>
      <c r="H47" s="23">
        <f t="shared" si="3"/>
        <v>254</v>
      </c>
      <c r="I47" s="26">
        <v>12</v>
      </c>
      <c r="J47" s="39">
        <v>3.3550488599348505</v>
      </c>
      <c r="K47" s="18"/>
      <c r="L47" s="9"/>
    </row>
    <row r="48" spans="1:12" ht="25.9" customHeight="1">
      <c r="A48" s="17" t="s">
        <v>22</v>
      </c>
      <c r="B48" s="18">
        <v>6717</v>
      </c>
      <c r="C48" s="18">
        <v>2007</v>
      </c>
      <c r="D48" s="18">
        <v>2276</v>
      </c>
      <c r="E48" s="18">
        <v>6604</v>
      </c>
      <c r="F48" s="19">
        <f t="shared" si="2"/>
        <v>2.3622047244094446</v>
      </c>
      <c r="G48" s="20">
        <v>5</v>
      </c>
      <c r="H48" s="18">
        <f t="shared" si="3"/>
        <v>156</v>
      </c>
      <c r="I48" s="18">
        <v>13</v>
      </c>
      <c r="J48" s="39">
        <v>3.8461538461538436</v>
      </c>
      <c r="K48" s="26"/>
      <c r="L48" s="9"/>
    </row>
    <row r="49" spans="1:12">
      <c r="A49" s="22" t="s">
        <v>23</v>
      </c>
      <c r="B49" s="23">
        <v>5531</v>
      </c>
      <c r="C49" s="23">
        <v>1633</v>
      </c>
      <c r="D49" s="23">
        <v>1680</v>
      </c>
      <c r="E49" s="23">
        <v>5252</v>
      </c>
      <c r="F49" s="24">
        <f t="shared" si="2"/>
        <v>-4.417364813404423</v>
      </c>
      <c r="G49" s="25">
        <v>1</v>
      </c>
      <c r="H49" s="23">
        <f t="shared" si="3"/>
        <v>-232</v>
      </c>
      <c r="I49" s="26">
        <v>14</v>
      </c>
      <c r="J49" s="39">
        <v>4.0864337370392967</v>
      </c>
      <c r="K49" s="26"/>
      <c r="L49" s="9"/>
    </row>
    <row r="50" spans="1:12" ht="21.75" customHeight="1">
      <c r="A50" s="17" t="s">
        <v>24</v>
      </c>
      <c r="B50" s="18">
        <v>3083</v>
      </c>
      <c r="C50" s="18">
        <v>902</v>
      </c>
      <c r="D50" s="18">
        <v>1018</v>
      </c>
      <c r="E50" s="18">
        <v>3070</v>
      </c>
      <c r="F50" s="19">
        <f t="shared" si="2"/>
        <v>3.3550488599348505</v>
      </c>
      <c r="G50" s="20">
        <v>12</v>
      </c>
      <c r="H50" s="18">
        <f t="shared" si="3"/>
        <v>103</v>
      </c>
      <c r="I50" s="18">
        <v>15</v>
      </c>
      <c r="J50" s="39">
        <v>4.4708777686628398</v>
      </c>
      <c r="K50" s="18"/>
      <c r="L50" s="9"/>
    </row>
    <row r="51" spans="1:12">
      <c r="A51" s="22" t="s">
        <v>25</v>
      </c>
      <c r="B51" s="23">
        <v>3032</v>
      </c>
      <c r="C51" s="23">
        <v>845</v>
      </c>
      <c r="D51" s="23">
        <v>1050</v>
      </c>
      <c r="E51" s="23">
        <v>3008</v>
      </c>
      <c r="F51" s="24">
        <f t="shared" si="2"/>
        <v>6.0172872340425565</v>
      </c>
      <c r="G51" s="25">
        <v>17</v>
      </c>
      <c r="H51" s="23">
        <f t="shared" si="3"/>
        <v>181</v>
      </c>
      <c r="I51" s="26">
        <v>16</v>
      </c>
      <c r="J51" s="39">
        <v>4.7321255882921793</v>
      </c>
      <c r="K51" s="18"/>
      <c r="L51" s="9"/>
    </row>
    <row r="52" spans="1:12" ht="22.5" customHeight="1">
      <c r="A52" s="27" t="s">
        <v>26</v>
      </c>
      <c r="B52" s="28">
        <v>3640</v>
      </c>
      <c r="C52" s="28">
        <v>1157</v>
      </c>
      <c r="D52" s="28">
        <v>1171</v>
      </c>
      <c r="E52" s="28">
        <v>3728</v>
      </c>
      <c r="F52" s="29">
        <f t="shared" si="2"/>
        <v>2.7360515021459197</v>
      </c>
      <c r="G52" s="30">
        <v>7</v>
      </c>
      <c r="H52" s="28">
        <f t="shared" si="3"/>
        <v>102</v>
      </c>
      <c r="I52" s="18">
        <v>17</v>
      </c>
      <c r="J52" s="39">
        <v>6.0172872340425565</v>
      </c>
      <c r="K52" s="18"/>
      <c r="L52" s="9"/>
    </row>
    <row r="53" spans="1:12" ht="14.25" customHeight="1">
      <c r="A53" s="31" t="s">
        <v>31</v>
      </c>
      <c r="B53" s="18"/>
      <c r="C53" s="18"/>
      <c r="D53" s="18"/>
      <c r="E53" s="18"/>
      <c r="F53" s="19"/>
      <c r="G53" s="20"/>
      <c r="H53" s="18"/>
      <c r="I53" s="18"/>
      <c r="J53" s="40"/>
      <c r="K53" s="26"/>
      <c r="L53" s="9"/>
    </row>
    <row r="54" spans="1:12" ht="1.5" customHeight="1">
      <c r="A54" s="31"/>
      <c r="B54" s="18"/>
      <c r="C54" s="18"/>
      <c r="D54" s="18"/>
      <c r="E54" s="18"/>
      <c r="F54" s="19"/>
      <c r="G54" s="20"/>
      <c r="H54" s="18"/>
      <c r="I54" s="18"/>
      <c r="J54" s="40"/>
      <c r="K54" s="18"/>
      <c r="L54" s="9"/>
    </row>
    <row r="55" spans="1:12" ht="16.5" customHeight="1">
      <c r="A55" s="33" t="s">
        <v>28</v>
      </c>
      <c r="B55" s="34"/>
      <c r="E55" s="34"/>
      <c r="F55" s="34"/>
    </row>
    <row r="56" spans="1:12">
      <c r="A56" s="35" t="s">
        <v>29</v>
      </c>
      <c r="B56" s="34"/>
    </row>
    <row r="57" spans="1:12">
      <c r="A57" s="36" t="s">
        <v>30</v>
      </c>
      <c r="B57" s="34"/>
    </row>
    <row r="58" spans="1:12" ht="4.5" customHeight="1"/>
    <row r="59" spans="1:12" ht="18.75" customHeight="1">
      <c r="A59" s="52"/>
      <c r="B59" s="51"/>
      <c r="C59" s="51"/>
      <c r="D59" s="51"/>
      <c r="E59" s="51"/>
      <c r="F59" s="51"/>
      <c r="G59" s="51"/>
    </row>
    <row r="60" spans="1:12">
      <c r="A60" s="51"/>
      <c r="B60" s="51"/>
      <c r="C60" s="51"/>
      <c r="D60" s="51"/>
      <c r="E60" s="51"/>
      <c r="F60" s="51"/>
      <c r="G60" s="51"/>
    </row>
    <row r="61" spans="1:12">
      <c r="A61" s="49"/>
      <c r="B61" s="50"/>
      <c r="C61" s="50"/>
      <c r="D61" s="50"/>
      <c r="E61" s="50"/>
      <c r="F61" s="50"/>
      <c r="G61" s="50"/>
    </row>
    <row r="62" spans="1:12" ht="8.25" customHeight="1">
      <c r="A62" s="37"/>
      <c r="B62" s="38"/>
      <c r="C62" s="38"/>
      <c r="D62" s="38"/>
      <c r="E62" s="38"/>
      <c r="F62" s="38"/>
    </row>
    <row r="63" spans="1:12" ht="49.9" customHeight="1">
      <c r="A63" s="2" t="s">
        <v>0</v>
      </c>
      <c r="B63" s="3" t="s">
        <v>1</v>
      </c>
      <c r="C63" s="3" t="s">
        <v>2</v>
      </c>
      <c r="D63" s="3" t="s">
        <v>3</v>
      </c>
      <c r="E63" s="3" t="s">
        <v>4</v>
      </c>
      <c r="F63" s="4" t="s">
        <v>5</v>
      </c>
      <c r="G63" s="3" t="s">
        <v>6</v>
      </c>
      <c r="H63" s="3" t="s">
        <v>7</v>
      </c>
    </row>
    <row r="64" spans="1:12">
      <c r="A64" s="5"/>
      <c r="B64" s="6"/>
      <c r="C64" s="6"/>
      <c r="D64" s="6"/>
      <c r="E64" s="6"/>
      <c r="F64" s="7"/>
      <c r="G64" s="8"/>
    </row>
    <row r="65" spans="1:12">
      <c r="A65" s="10" t="s">
        <v>8</v>
      </c>
      <c r="B65" s="11">
        <f>SUM(B66:B82)</f>
        <v>108601</v>
      </c>
      <c r="C65" s="11">
        <f>SUM(C66:C82)</f>
        <v>31169</v>
      </c>
      <c r="D65" s="11">
        <f>SUM(D66:D82)</f>
        <v>41050</v>
      </c>
      <c r="E65" s="11">
        <f>SUM(E66:E82)</f>
        <v>110006</v>
      </c>
      <c r="F65" s="12">
        <f>(1-(B65-D65+C65)/E65)*100</f>
        <v>10.259440394160324</v>
      </c>
      <c r="G65" s="12"/>
      <c r="H65" s="41">
        <f>E65-(B65+C65-D65)</f>
        <v>11286</v>
      </c>
      <c r="K65" s="42" t="s">
        <v>9</v>
      </c>
      <c r="L65" s="9"/>
    </row>
    <row r="66" spans="1:12" ht="27" customHeight="1">
      <c r="A66" s="17" t="s">
        <v>10</v>
      </c>
      <c r="B66" s="18">
        <v>2665</v>
      </c>
      <c r="C66" s="18">
        <v>824</v>
      </c>
      <c r="D66" s="18">
        <v>1013</v>
      </c>
      <c r="E66" s="18">
        <v>2656</v>
      </c>
      <c r="F66" s="19">
        <f t="shared" ref="F66:F82" si="4">(1-(B66-D66+C66)/E66)*100</f>
        <v>6.7771084337349352</v>
      </c>
      <c r="G66" s="20">
        <v>1</v>
      </c>
      <c r="H66" s="43">
        <f>E66-(B66+C66-D66)</f>
        <v>180</v>
      </c>
      <c r="I66" s="26">
        <v>1</v>
      </c>
      <c r="J66" s="21"/>
      <c r="K66" s="44">
        <v>6.7771084337349352</v>
      </c>
      <c r="L66" s="9"/>
    </row>
    <row r="67" spans="1:12">
      <c r="A67" s="22" t="s">
        <v>11</v>
      </c>
      <c r="B67" s="23">
        <v>11654</v>
      </c>
      <c r="C67" s="23">
        <v>3280</v>
      </c>
      <c r="D67" s="23">
        <v>4467</v>
      </c>
      <c r="E67" s="23">
        <v>12045</v>
      </c>
      <c r="F67" s="24">
        <f t="shared" si="4"/>
        <v>13.100871731008713</v>
      </c>
      <c r="G67" s="25">
        <v>15</v>
      </c>
      <c r="H67" s="45">
        <f t="shared" ref="H67:H82" si="5">E67-(B67+C67-D67)</f>
        <v>1578</v>
      </c>
      <c r="I67" s="26">
        <v>2</v>
      </c>
      <c r="J67" s="21"/>
      <c r="K67" s="44">
        <v>7.4423212117338817</v>
      </c>
      <c r="L67" s="9"/>
    </row>
    <row r="68" spans="1:12" ht="27" customHeight="1">
      <c r="A68" s="17" t="s">
        <v>12</v>
      </c>
      <c r="B68" s="18">
        <v>5607</v>
      </c>
      <c r="C68" s="18">
        <v>1631</v>
      </c>
      <c r="D68" s="18">
        <v>2068</v>
      </c>
      <c r="E68" s="18">
        <v>5718</v>
      </c>
      <c r="F68" s="19">
        <f t="shared" si="4"/>
        <v>9.5837705491430558</v>
      </c>
      <c r="G68" s="20">
        <v>7</v>
      </c>
      <c r="H68" s="43">
        <f t="shared" si="5"/>
        <v>548</v>
      </c>
      <c r="I68" s="26">
        <v>3</v>
      </c>
      <c r="J68" s="21"/>
      <c r="K68" s="44">
        <v>7.590569292696947</v>
      </c>
      <c r="L68" s="9"/>
    </row>
    <row r="69" spans="1:12">
      <c r="A69" s="22" t="s">
        <v>13</v>
      </c>
      <c r="B69" s="23">
        <v>31672</v>
      </c>
      <c r="C69" s="23">
        <v>9098</v>
      </c>
      <c r="D69" s="23">
        <v>11805</v>
      </c>
      <c r="E69" s="23">
        <v>31294</v>
      </c>
      <c r="F69" s="24">
        <f t="shared" si="4"/>
        <v>7.4423212117338817</v>
      </c>
      <c r="G69" s="25">
        <v>2</v>
      </c>
      <c r="H69" s="45">
        <f t="shared" si="5"/>
        <v>2329</v>
      </c>
      <c r="I69" s="26">
        <v>4</v>
      </c>
      <c r="J69" s="21"/>
      <c r="K69" s="44">
        <v>8.3654500113352963</v>
      </c>
      <c r="L69" s="9"/>
    </row>
    <row r="70" spans="1:12" ht="27" customHeight="1">
      <c r="A70" s="17" t="s">
        <v>14</v>
      </c>
      <c r="B70" s="18">
        <v>9735</v>
      </c>
      <c r="C70" s="18">
        <v>2770</v>
      </c>
      <c r="D70" s="18">
        <v>3728</v>
      </c>
      <c r="E70" s="18">
        <v>9877</v>
      </c>
      <c r="F70" s="19">
        <f t="shared" si="4"/>
        <v>11.136984914447712</v>
      </c>
      <c r="G70" s="20">
        <v>10</v>
      </c>
      <c r="H70" s="43">
        <f t="shared" si="5"/>
        <v>1100</v>
      </c>
      <c r="I70" s="26">
        <v>5</v>
      </c>
      <c r="J70" s="21"/>
      <c r="K70" s="44">
        <v>8.8652482269503512</v>
      </c>
      <c r="L70" s="9"/>
    </row>
    <row r="71" spans="1:12">
      <c r="A71" s="22" t="s">
        <v>15</v>
      </c>
      <c r="B71" s="23">
        <v>5481</v>
      </c>
      <c r="C71" s="23">
        <v>1576</v>
      </c>
      <c r="D71" s="23">
        <v>2188</v>
      </c>
      <c r="E71" s="23">
        <v>5685</v>
      </c>
      <c r="F71" s="24">
        <f t="shared" si="4"/>
        <v>14.353562005277043</v>
      </c>
      <c r="G71" s="25">
        <v>17</v>
      </c>
      <c r="H71" s="45">
        <f t="shared" si="5"/>
        <v>816</v>
      </c>
      <c r="I71" s="26">
        <v>6</v>
      </c>
      <c r="J71" s="21"/>
      <c r="K71" s="44">
        <v>9.259259259259256</v>
      </c>
      <c r="L71" s="9"/>
    </row>
    <row r="72" spans="1:12" ht="27" customHeight="1">
      <c r="A72" s="17" t="s">
        <v>16</v>
      </c>
      <c r="B72" s="18">
        <v>1688</v>
      </c>
      <c r="C72" s="18">
        <v>535</v>
      </c>
      <c r="D72" s="18">
        <v>616</v>
      </c>
      <c r="E72" s="18">
        <v>1739</v>
      </c>
      <c r="F72" s="19">
        <f t="shared" si="4"/>
        <v>7.590569292696947</v>
      </c>
      <c r="G72" s="20">
        <v>3</v>
      </c>
      <c r="H72" s="43">
        <f t="shared" si="5"/>
        <v>132</v>
      </c>
      <c r="I72" s="26">
        <v>7</v>
      </c>
      <c r="J72" s="21"/>
      <c r="K72" s="44">
        <v>9.5837705491430558</v>
      </c>
      <c r="L72" s="9"/>
    </row>
    <row r="73" spans="1:12">
      <c r="A73" s="22" t="s">
        <v>17</v>
      </c>
      <c r="B73" s="23">
        <v>8469</v>
      </c>
      <c r="C73" s="23">
        <v>2281</v>
      </c>
      <c r="D73" s="23">
        <v>3159</v>
      </c>
      <c r="E73" s="23">
        <v>8586</v>
      </c>
      <c r="F73" s="24">
        <f t="shared" si="4"/>
        <v>11.588632657815046</v>
      </c>
      <c r="G73" s="25">
        <v>12</v>
      </c>
      <c r="H73" s="45">
        <f t="shared" si="5"/>
        <v>995</v>
      </c>
      <c r="I73" s="26">
        <v>8</v>
      </c>
      <c r="J73" s="21"/>
      <c r="K73" s="44">
        <v>10.363271673724094</v>
      </c>
      <c r="L73" s="9"/>
    </row>
    <row r="74" spans="1:12" ht="27" customHeight="1">
      <c r="A74" s="17" t="s">
        <v>18</v>
      </c>
      <c r="B74" s="18">
        <v>1849</v>
      </c>
      <c r="C74" s="18">
        <v>611</v>
      </c>
      <c r="D74" s="18">
        <v>661</v>
      </c>
      <c r="E74" s="18">
        <v>1974</v>
      </c>
      <c r="F74" s="19">
        <f t="shared" si="4"/>
        <v>8.8652482269503512</v>
      </c>
      <c r="G74" s="20">
        <v>5</v>
      </c>
      <c r="H74" s="46">
        <f t="shared" si="5"/>
        <v>175</v>
      </c>
      <c r="I74" s="26">
        <v>9</v>
      </c>
      <c r="J74" s="21"/>
      <c r="K74" s="44">
        <v>10.881198715661789</v>
      </c>
      <c r="L74" s="9"/>
    </row>
    <row r="75" spans="1:12">
      <c r="A75" s="22" t="s">
        <v>19</v>
      </c>
      <c r="B75" s="23">
        <v>4386</v>
      </c>
      <c r="C75" s="23">
        <v>1288</v>
      </c>
      <c r="D75" s="23">
        <v>1652</v>
      </c>
      <c r="E75" s="23">
        <v>4487</v>
      </c>
      <c r="F75" s="24">
        <f t="shared" si="4"/>
        <v>10.363271673724094</v>
      </c>
      <c r="G75" s="25">
        <v>8</v>
      </c>
      <c r="H75" s="45">
        <f t="shared" si="5"/>
        <v>465</v>
      </c>
      <c r="I75" s="26">
        <v>10</v>
      </c>
      <c r="J75" s="21"/>
      <c r="K75" s="44">
        <v>11.136984914447712</v>
      </c>
      <c r="L75" s="9"/>
    </row>
    <row r="76" spans="1:12" ht="27" customHeight="1">
      <c r="A76" s="17" t="s">
        <v>20</v>
      </c>
      <c r="B76" s="18">
        <v>1617</v>
      </c>
      <c r="C76" s="18">
        <v>556</v>
      </c>
      <c r="D76" s="18">
        <v>605</v>
      </c>
      <c r="E76" s="18">
        <v>1728</v>
      </c>
      <c r="F76" s="19">
        <f>(1-(B76-D76+C76)/E76)*100</f>
        <v>9.259259259259256</v>
      </c>
      <c r="G76" s="20">
        <v>6</v>
      </c>
      <c r="H76" s="43">
        <f t="shared" si="5"/>
        <v>160</v>
      </c>
      <c r="I76" s="26">
        <v>11</v>
      </c>
      <c r="J76" s="21"/>
      <c r="K76" s="44">
        <v>11.494252873563216</v>
      </c>
      <c r="L76" s="9"/>
    </row>
    <row r="77" spans="1:12">
      <c r="A77" s="22" t="s">
        <v>21</v>
      </c>
      <c r="B77" s="23">
        <v>7903</v>
      </c>
      <c r="C77" s="23">
        <v>2221</v>
      </c>
      <c r="D77" s="23">
        <v>3017</v>
      </c>
      <c r="E77" s="23">
        <v>8129</v>
      </c>
      <c r="F77" s="24">
        <f t="shared" si="4"/>
        <v>12.57227211219092</v>
      </c>
      <c r="G77" s="25">
        <v>14</v>
      </c>
      <c r="H77" s="45">
        <f t="shared" si="5"/>
        <v>1022</v>
      </c>
      <c r="I77" s="26">
        <v>12</v>
      </c>
      <c r="J77" s="21"/>
      <c r="K77" s="44">
        <v>11.588632657815046</v>
      </c>
      <c r="L77" s="9"/>
    </row>
    <row r="78" spans="1:12" ht="27" customHeight="1">
      <c r="A78" s="17" t="s">
        <v>22</v>
      </c>
      <c r="B78" s="18">
        <v>3948</v>
      </c>
      <c r="C78" s="18">
        <v>973</v>
      </c>
      <c r="D78" s="18">
        <v>1542</v>
      </c>
      <c r="E78" s="18">
        <v>3860</v>
      </c>
      <c r="F78" s="19">
        <f t="shared" si="4"/>
        <v>12.461139896373052</v>
      </c>
      <c r="G78" s="20">
        <v>13</v>
      </c>
      <c r="H78" s="43">
        <f t="shared" si="5"/>
        <v>481</v>
      </c>
      <c r="I78" s="26">
        <v>13</v>
      </c>
      <c r="J78" s="21"/>
      <c r="K78" s="44">
        <v>12.461139896373052</v>
      </c>
      <c r="L78" s="9"/>
    </row>
    <row r="79" spans="1:12">
      <c r="A79" s="22" t="s">
        <v>23</v>
      </c>
      <c r="B79" s="23">
        <v>4358</v>
      </c>
      <c r="C79" s="23">
        <v>1313</v>
      </c>
      <c r="D79" s="23">
        <v>1629</v>
      </c>
      <c r="E79" s="23">
        <v>4411</v>
      </c>
      <c r="F79" s="24">
        <f t="shared" si="4"/>
        <v>8.3654500113352963</v>
      </c>
      <c r="G79" s="25">
        <v>4</v>
      </c>
      <c r="H79" s="45">
        <f t="shared" si="5"/>
        <v>369</v>
      </c>
      <c r="I79" s="26">
        <v>14</v>
      </c>
      <c r="J79" s="21"/>
      <c r="K79" s="44">
        <v>12.57227211219092</v>
      </c>
      <c r="L79" s="9"/>
    </row>
    <row r="80" spans="1:12" ht="27" customHeight="1">
      <c r="A80" s="17" t="s">
        <v>24</v>
      </c>
      <c r="B80" s="18">
        <v>2608</v>
      </c>
      <c r="C80" s="18">
        <v>829</v>
      </c>
      <c r="D80" s="18">
        <v>973</v>
      </c>
      <c r="E80" s="18">
        <v>2784</v>
      </c>
      <c r="F80" s="19">
        <f t="shared" si="4"/>
        <v>11.494252873563216</v>
      </c>
      <c r="G80" s="20">
        <v>11</v>
      </c>
      <c r="H80" s="43">
        <f t="shared" si="5"/>
        <v>320</v>
      </c>
      <c r="I80" s="26">
        <v>15</v>
      </c>
      <c r="J80" s="21"/>
      <c r="K80" s="44">
        <v>13.100871731008713</v>
      </c>
      <c r="L80" s="9"/>
    </row>
    <row r="81" spans="1:15">
      <c r="A81" s="22" t="s">
        <v>25</v>
      </c>
      <c r="B81" s="23">
        <v>2189</v>
      </c>
      <c r="C81" s="23">
        <v>589</v>
      </c>
      <c r="D81" s="23">
        <v>859</v>
      </c>
      <c r="E81" s="23">
        <v>2230</v>
      </c>
      <c r="F81" s="24">
        <f t="shared" si="4"/>
        <v>13.946188340807176</v>
      </c>
      <c r="G81" s="25">
        <v>16</v>
      </c>
      <c r="H81" s="45">
        <f t="shared" si="5"/>
        <v>311</v>
      </c>
      <c r="I81" s="26">
        <v>16</v>
      </c>
      <c r="J81" s="21"/>
      <c r="K81" s="44">
        <v>13.946188340807176</v>
      </c>
      <c r="L81" s="9"/>
    </row>
    <row r="82" spans="1:15" ht="24" customHeight="1">
      <c r="A82" s="27" t="s">
        <v>26</v>
      </c>
      <c r="B82" s="28">
        <v>2772</v>
      </c>
      <c r="C82" s="28">
        <v>794</v>
      </c>
      <c r="D82" s="28">
        <v>1068</v>
      </c>
      <c r="E82" s="28">
        <v>2803</v>
      </c>
      <c r="F82" s="29">
        <f t="shared" si="4"/>
        <v>10.881198715661789</v>
      </c>
      <c r="G82" s="30">
        <v>9</v>
      </c>
      <c r="H82" s="47">
        <f t="shared" si="5"/>
        <v>305</v>
      </c>
      <c r="I82" s="26">
        <v>17</v>
      </c>
      <c r="J82" s="21"/>
      <c r="K82" s="44">
        <v>14.353562005277043</v>
      </c>
      <c r="L82" s="9"/>
    </row>
    <row r="83" spans="1:15" ht="10.5" customHeight="1">
      <c r="A83" s="5" t="s">
        <v>32</v>
      </c>
      <c r="B83" s="48"/>
      <c r="C83" s="48"/>
      <c r="D83" s="48"/>
      <c r="E83" s="48"/>
      <c r="F83" s="5"/>
    </row>
    <row r="84" spans="1:15" ht="16.5" customHeight="1">
      <c r="A84" s="33" t="s">
        <v>28</v>
      </c>
      <c r="B84" s="34"/>
      <c r="E84" s="34"/>
      <c r="F84" s="34"/>
    </row>
    <row r="85" spans="1:15">
      <c r="A85" s="35" t="s">
        <v>29</v>
      </c>
      <c r="B85" s="34"/>
    </row>
    <row r="86" spans="1:15">
      <c r="A86" s="36" t="s">
        <v>30</v>
      </c>
      <c r="B86" s="34"/>
    </row>
    <row r="87" spans="1:15" ht="3" customHeight="1"/>
    <row r="88" spans="1:15" ht="18.75" customHeight="1">
      <c r="A88" s="52"/>
      <c r="B88" s="51"/>
      <c r="C88" s="51"/>
      <c r="D88" s="51"/>
      <c r="E88" s="51"/>
      <c r="F88" s="51"/>
      <c r="G88" s="51"/>
    </row>
    <row r="89" spans="1:15">
      <c r="A89" s="51"/>
      <c r="B89" s="51"/>
      <c r="C89" s="51"/>
      <c r="D89" s="51"/>
      <c r="E89" s="51"/>
      <c r="F89" s="51"/>
      <c r="G89" s="51"/>
    </row>
    <row r="90" spans="1:15">
      <c r="A90" s="49"/>
      <c r="B90" s="50"/>
      <c r="C90" s="50"/>
      <c r="D90" s="50"/>
      <c r="E90" s="50"/>
      <c r="F90" s="50"/>
      <c r="G90" s="50"/>
    </row>
    <row r="91" spans="1:15">
      <c r="A91" s="37"/>
      <c r="B91" s="38"/>
      <c r="C91" s="38"/>
      <c r="D91" s="38"/>
      <c r="E91" s="38"/>
      <c r="F91" s="38"/>
    </row>
    <row r="92" spans="1:15" ht="49.9" customHeight="1">
      <c r="A92" s="2" t="s">
        <v>0</v>
      </c>
      <c r="B92" s="3" t="s">
        <v>1</v>
      </c>
      <c r="C92" s="3" t="s">
        <v>2</v>
      </c>
      <c r="D92" s="3" t="s">
        <v>3</v>
      </c>
      <c r="E92" s="3" t="s">
        <v>4</v>
      </c>
      <c r="F92" s="4" t="s">
        <v>5</v>
      </c>
      <c r="G92" s="3" t="s">
        <v>6</v>
      </c>
      <c r="H92" s="3" t="s">
        <v>7</v>
      </c>
    </row>
    <row r="93" spans="1:15">
      <c r="A93" s="5"/>
      <c r="B93" s="6"/>
      <c r="C93" s="6"/>
      <c r="D93" s="6"/>
      <c r="E93" s="6"/>
      <c r="F93" s="7"/>
      <c r="G93" s="8"/>
    </row>
    <row r="94" spans="1:15">
      <c r="A94" s="10" t="s">
        <v>8</v>
      </c>
      <c r="B94" s="11">
        <f>SUM(B95:B111)</f>
        <v>71264</v>
      </c>
      <c r="C94" s="11">
        <f>SUM(C95:C111)</f>
        <v>12000</v>
      </c>
      <c r="D94" s="11">
        <f>SUM(D95:D111)</f>
        <v>19625</v>
      </c>
      <c r="E94" s="11">
        <f>SUM(E95:E111)</f>
        <v>71171</v>
      </c>
      <c r="F94" s="12">
        <f>(1-(B94-D94+C94)/E94)*100</f>
        <v>10.582962161554565</v>
      </c>
      <c r="G94" s="12"/>
      <c r="H94" s="41">
        <f>E94-(B94+C94-D94)</f>
        <v>7532</v>
      </c>
      <c r="K94" s="9"/>
      <c r="L94" s="9"/>
      <c r="N94" s="1" t="s">
        <v>9</v>
      </c>
    </row>
    <row r="95" spans="1:15" ht="27" customHeight="1">
      <c r="A95" s="17" t="s">
        <v>10</v>
      </c>
      <c r="B95" s="18">
        <v>2337</v>
      </c>
      <c r="C95" s="18">
        <v>267</v>
      </c>
      <c r="D95" s="18">
        <v>584</v>
      </c>
      <c r="E95" s="18">
        <v>2278</v>
      </c>
      <c r="F95" s="19">
        <f t="shared" ref="F95:F111" si="6">(1-(B95-D95+C95)/E95)*100</f>
        <v>11.325724319578578</v>
      </c>
      <c r="G95" s="20">
        <v>5</v>
      </c>
      <c r="H95" s="43">
        <f>E95-(B95+C95-D95)</f>
        <v>258</v>
      </c>
      <c r="I95" s="26">
        <v>1</v>
      </c>
      <c r="J95" s="21"/>
      <c r="K95" s="26"/>
      <c r="L95" s="9"/>
      <c r="M95">
        <v>1</v>
      </c>
      <c r="N95" s="15">
        <v>-13.325471698113201</v>
      </c>
      <c r="O95" s="15">
        <v>-3.0660377358490587</v>
      </c>
    </row>
    <row r="96" spans="1:15">
      <c r="A96" s="22" t="s">
        <v>11</v>
      </c>
      <c r="B96" s="23">
        <v>3626</v>
      </c>
      <c r="C96" s="23">
        <v>655</v>
      </c>
      <c r="D96" s="23">
        <v>1278</v>
      </c>
      <c r="E96" s="23">
        <v>3523</v>
      </c>
      <c r="F96" s="24">
        <f t="shared" si="6"/>
        <v>14.760147601476014</v>
      </c>
      <c r="G96" s="25">
        <v>12</v>
      </c>
      <c r="H96" s="45">
        <f t="shared" ref="H96:H111" si="7">E96-(B96+C96-D96)</f>
        <v>520</v>
      </c>
      <c r="I96" s="26"/>
      <c r="J96" s="21"/>
      <c r="K96" s="26"/>
      <c r="L96" s="9"/>
      <c r="M96">
        <v>2</v>
      </c>
      <c r="N96" s="15">
        <v>6.6970091027308225</v>
      </c>
    </row>
    <row r="97" spans="1:15" ht="27" customHeight="1">
      <c r="A97" s="17" t="s">
        <v>12</v>
      </c>
      <c r="B97" s="18">
        <v>2015</v>
      </c>
      <c r="C97" s="18">
        <v>285</v>
      </c>
      <c r="D97" s="18">
        <v>572</v>
      </c>
      <c r="E97" s="18">
        <v>1963</v>
      </c>
      <c r="F97" s="19">
        <f t="shared" si="6"/>
        <v>11.971472236372893</v>
      </c>
      <c r="G97" s="20">
        <v>8</v>
      </c>
      <c r="H97" s="43">
        <f t="shared" si="7"/>
        <v>235</v>
      </c>
      <c r="I97" s="26"/>
      <c r="J97" s="21"/>
      <c r="K97" s="26"/>
      <c r="L97" s="9"/>
      <c r="M97">
        <v>3</v>
      </c>
      <c r="N97" s="15">
        <v>8.7857036040077769</v>
      </c>
    </row>
    <row r="98" spans="1:15">
      <c r="A98" s="22" t="s">
        <v>13</v>
      </c>
      <c r="B98" s="23">
        <v>40807</v>
      </c>
      <c r="C98" s="23">
        <v>7279</v>
      </c>
      <c r="D98" s="23">
        <v>11489</v>
      </c>
      <c r="E98" s="23">
        <v>40122</v>
      </c>
      <c r="F98" s="24">
        <f t="shared" si="6"/>
        <v>8.7857036040077769</v>
      </c>
      <c r="G98" s="25">
        <v>3</v>
      </c>
      <c r="H98" s="45">
        <f t="shared" si="7"/>
        <v>3525</v>
      </c>
      <c r="I98" s="26"/>
      <c r="J98" s="21"/>
      <c r="K98" s="26"/>
      <c r="L98" s="9"/>
      <c r="M98">
        <v>4</v>
      </c>
      <c r="N98" s="15">
        <v>9.2065868263473067</v>
      </c>
      <c r="O98" s="15">
        <v>2.7977044476327095</v>
      </c>
    </row>
    <row r="99" spans="1:15" ht="27" customHeight="1">
      <c r="A99" s="17" t="s">
        <v>14</v>
      </c>
      <c r="B99" s="18">
        <v>5500</v>
      </c>
      <c r="C99" s="18">
        <v>859</v>
      </c>
      <c r="D99" s="18">
        <v>1158</v>
      </c>
      <c r="E99" s="18">
        <v>5879</v>
      </c>
      <c r="F99" s="19">
        <f t="shared" si="6"/>
        <v>11.532573566933147</v>
      </c>
      <c r="G99" s="20">
        <v>7</v>
      </c>
      <c r="H99" s="43">
        <f t="shared" si="7"/>
        <v>678</v>
      </c>
      <c r="I99" s="26">
        <v>2</v>
      </c>
      <c r="J99" s="21"/>
      <c r="K99" s="26"/>
      <c r="L99" s="9"/>
      <c r="M99">
        <v>5</v>
      </c>
      <c r="N99" s="15">
        <v>11.325724319578578</v>
      </c>
      <c r="O99" s="15">
        <v>3.3273915626856776</v>
      </c>
    </row>
    <row r="100" spans="1:15">
      <c r="A100" s="22" t="s">
        <v>15</v>
      </c>
      <c r="B100" s="23">
        <v>6008</v>
      </c>
      <c r="C100" s="23">
        <v>624</v>
      </c>
      <c r="D100" s="23">
        <v>1701</v>
      </c>
      <c r="E100" s="23">
        <v>6009</v>
      </c>
      <c r="F100" s="24">
        <f t="shared" si="6"/>
        <v>17.939757031119985</v>
      </c>
      <c r="G100" s="25">
        <v>14</v>
      </c>
      <c r="H100" s="45">
        <f t="shared" si="7"/>
        <v>1078</v>
      </c>
      <c r="I100" s="26">
        <v>3</v>
      </c>
      <c r="J100" s="21"/>
      <c r="K100" s="26"/>
      <c r="L100" s="9"/>
      <c r="M100">
        <v>6</v>
      </c>
      <c r="N100" s="15">
        <v>11.423699914748509</v>
      </c>
      <c r="O100" s="15">
        <v>8.9706933523945658</v>
      </c>
    </row>
    <row r="101" spans="1:15" ht="27" customHeight="1">
      <c r="A101" s="17" t="s">
        <v>16</v>
      </c>
      <c r="B101" s="18">
        <v>914</v>
      </c>
      <c r="C101" s="18">
        <v>377</v>
      </c>
      <c r="D101" s="18">
        <v>330</v>
      </c>
      <c r="E101" s="18">
        <v>848</v>
      </c>
      <c r="F101" s="19">
        <f t="shared" si="6"/>
        <v>-13.325471698113201</v>
      </c>
      <c r="G101" s="20">
        <v>1</v>
      </c>
      <c r="H101" s="43">
        <f t="shared" si="7"/>
        <v>-113</v>
      </c>
      <c r="I101" s="26">
        <v>4</v>
      </c>
      <c r="J101" s="21"/>
      <c r="K101" s="26"/>
      <c r="L101" s="9"/>
      <c r="M101">
        <v>7</v>
      </c>
      <c r="N101" s="15">
        <v>11.532573566933147</v>
      </c>
      <c r="O101" s="15">
        <v>9.2643051771117193</v>
      </c>
    </row>
    <row r="102" spans="1:15">
      <c r="A102" s="22" t="s">
        <v>17</v>
      </c>
      <c r="B102" s="23">
        <v>1725</v>
      </c>
      <c r="C102" s="23">
        <v>320</v>
      </c>
      <c r="D102" s="23">
        <v>413</v>
      </c>
      <c r="E102" s="23">
        <v>1942</v>
      </c>
      <c r="F102" s="24">
        <f t="shared" si="6"/>
        <v>15.962924819773427</v>
      </c>
      <c r="G102" s="25">
        <v>13</v>
      </c>
      <c r="H102" s="45">
        <f t="shared" si="7"/>
        <v>310</v>
      </c>
      <c r="I102" s="26">
        <v>5</v>
      </c>
      <c r="J102" s="21"/>
      <c r="K102" s="26"/>
      <c r="L102" s="9"/>
      <c r="M102">
        <v>8</v>
      </c>
      <c r="N102" s="15">
        <v>11.971472236372893</v>
      </c>
      <c r="O102" s="15">
        <v>10.371066002070839</v>
      </c>
    </row>
    <row r="103" spans="1:15" ht="27" customHeight="1">
      <c r="A103" s="17" t="s">
        <v>18</v>
      </c>
      <c r="B103" s="18"/>
      <c r="C103" s="18"/>
      <c r="D103" s="18"/>
      <c r="E103" s="18"/>
      <c r="F103" s="19"/>
      <c r="G103" s="20"/>
      <c r="H103" s="43">
        <f t="shared" si="7"/>
        <v>0</v>
      </c>
      <c r="I103" s="26">
        <v>6</v>
      </c>
      <c r="J103" s="21"/>
      <c r="K103" s="26"/>
      <c r="L103" s="9"/>
      <c r="M103">
        <v>9</v>
      </c>
      <c r="N103" s="15">
        <v>12.919569347688409</v>
      </c>
      <c r="O103" s="15">
        <v>10.436681222707422</v>
      </c>
    </row>
    <row r="104" spans="1:15">
      <c r="A104" s="22" t="s">
        <v>19</v>
      </c>
      <c r="B104" s="23">
        <v>1042</v>
      </c>
      <c r="C104" s="23">
        <v>0</v>
      </c>
      <c r="D104" s="23">
        <v>272</v>
      </c>
      <c r="E104" s="23">
        <v>953</v>
      </c>
      <c r="F104" s="24">
        <f>(1-(B104-D104+C104)/E104)*100</f>
        <v>19.202518363064016</v>
      </c>
      <c r="G104" s="25">
        <v>15</v>
      </c>
      <c r="H104" s="45">
        <f t="shared" si="7"/>
        <v>183</v>
      </c>
      <c r="I104" s="26">
        <v>7</v>
      </c>
      <c r="J104" s="21"/>
      <c r="K104" s="26"/>
      <c r="L104" s="9"/>
      <c r="M104">
        <v>10</v>
      </c>
      <c r="N104" s="15">
        <v>14.141414141414144</v>
      </c>
      <c r="O104" s="15">
        <v>11.111111111111116</v>
      </c>
    </row>
    <row r="105" spans="1:15" ht="27" customHeight="1">
      <c r="A105" s="17" t="s">
        <v>20</v>
      </c>
      <c r="B105" s="18"/>
      <c r="C105" s="18"/>
      <c r="D105" s="18"/>
      <c r="E105" s="18"/>
      <c r="F105" s="19"/>
      <c r="G105" s="20"/>
      <c r="H105" s="43">
        <f t="shared" si="7"/>
        <v>0</v>
      </c>
      <c r="I105" s="26">
        <v>8</v>
      </c>
      <c r="J105" s="21"/>
      <c r="K105" s="26"/>
      <c r="L105" s="9"/>
      <c r="M105">
        <v>11</v>
      </c>
      <c r="N105" s="15">
        <v>14.583333333333337</v>
      </c>
      <c r="O105" s="15">
        <v>11.113892365456824</v>
      </c>
    </row>
    <row r="106" spans="1:15">
      <c r="A106" s="22" t="s">
        <v>21</v>
      </c>
      <c r="B106" s="23">
        <v>1177</v>
      </c>
      <c r="C106" s="23">
        <v>139</v>
      </c>
      <c r="D106" s="23">
        <v>277</v>
      </c>
      <c r="E106" s="23">
        <v>1173</v>
      </c>
      <c r="F106" s="24">
        <f t="shared" si="6"/>
        <v>11.423699914748509</v>
      </c>
      <c r="G106" s="25">
        <v>6</v>
      </c>
      <c r="H106" s="45">
        <f t="shared" si="7"/>
        <v>134</v>
      </c>
      <c r="I106" s="26">
        <v>9</v>
      </c>
      <c r="J106" s="21"/>
      <c r="K106" s="26"/>
      <c r="L106" s="9"/>
      <c r="M106">
        <v>12</v>
      </c>
      <c r="N106" s="15">
        <v>14.760147601476014</v>
      </c>
      <c r="O106" s="15">
        <v>12.129527991218437</v>
      </c>
    </row>
    <row r="107" spans="1:15" ht="27" customHeight="1">
      <c r="A107" s="17" t="s">
        <v>22</v>
      </c>
      <c r="B107" s="18">
        <v>1366</v>
      </c>
      <c r="C107" s="18">
        <v>285</v>
      </c>
      <c r="D107" s="18">
        <v>216</v>
      </c>
      <c r="E107" s="18">
        <v>1538</v>
      </c>
      <c r="F107" s="19">
        <f t="shared" si="6"/>
        <v>6.6970091027308225</v>
      </c>
      <c r="G107" s="20">
        <v>2</v>
      </c>
      <c r="H107" s="43">
        <f t="shared" si="7"/>
        <v>103</v>
      </c>
      <c r="I107" s="26">
        <v>10</v>
      </c>
      <c r="J107" s="21"/>
      <c r="K107" s="26"/>
      <c r="L107" s="9"/>
      <c r="M107">
        <v>13</v>
      </c>
      <c r="N107" s="15">
        <v>15.962924819773427</v>
      </c>
      <c r="O107" s="15">
        <v>12.972972972972974</v>
      </c>
    </row>
    <row r="108" spans="1:15">
      <c r="A108" s="22" t="s">
        <v>23</v>
      </c>
      <c r="B108" s="23">
        <v>1296</v>
      </c>
      <c r="C108" s="23">
        <v>312</v>
      </c>
      <c r="D108" s="23">
        <v>395</v>
      </c>
      <c r="E108" s="23">
        <v>1336</v>
      </c>
      <c r="F108" s="24">
        <f t="shared" si="6"/>
        <v>9.2065868263473067</v>
      </c>
      <c r="G108" s="25">
        <v>4</v>
      </c>
      <c r="H108" s="45">
        <f t="shared" si="7"/>
        <v>123</v>
      </c>
      <c r="I108" s="26">
        <v>11</v>
      </c>
      <c r="J108" s="21"/>
      <c r="K108" s="26"/>
      <c r="L108" s="9"/>
      <c r="M108">
        <v>14</v>
      </c>
      <c r="N108" s="15">
        <v>17.939757031119985</v>
      </c>
      <c r="O108" s="15">
        <v>13.594859655055803</v>
      </c>
    </row>
    <row r="109" spans="1:15" ht="27" customHeight="1">
      <c r="A109" s="17" t="s">
        <v>24</v>
      </c>
      <c r="B109" s="18">
        <v>400</v>
      </c>
      <c r="C109" s="18">
        <v>82</v>
      </c>
      <c r="D109" s="18">
        <v>142</v>
      </c>
      <c r="E109" s="18">
        <v>396</v>
      </c>
      <c r="F109" s="19">
        <f t="shared" si="6"/>
        <v>14.141414141414144</v>
      </c>
      <c r="G109" s="20">
        <v>10</v>
      </c>
      <c r="H109" s="43">
        <f t="shared" si="7"/>
        <v>56</v>
      </c>
      <c r="I109" s="26">
        <v>12</v>
      </c>
      <c r="J109" s="21"/>
      <c r="K109" s="26"/>
      <c r="L109" s="9"/>
      <c r="M109">
        <v>15</v>
      </c>
      <c r="N109" s="15">
        <v>19.202518363064016</v>
      </c>
      <c r="O109" s="15">
        <v>18.336776859504134</v>
      </c>
    </row>
    <row r="110" spans="1:15">
      <c r="A110" s="22" t="s">
        <v>25</v>
      </c>
      <c r="B110" s="23">
        <v>1476</v>
      </c>
      <c r="C110" s="23">
        <v>276</v>
      </c>
      <c r="D110" s="23">
        <v>358</v>
      </c>
      <c r="E110" s="23">
        <v>1632</v>
      </c>
      <c r="F110" s="24">
        <f t="shared" si="6"/>
        <v>14.583333333333337</v>
      </c>
      <c r="G110" s="25">
        <v>11</v>
      </c>
      <c r="H110" s="45">
        <f t="shared" si="7"/>
        <v>238</v>
      </c>
      <c r="I110" s="26">
        <v>13</v>
      </c>
      <c r="J110" s="21"/>
      <c r="K110" s="26"/>
      <c r="L110" s="9"/>
      <c r="M110">
        <v>16</v>
      </c>
      <c r="N110" s="15"/>
      <c r="O110" s="15">
        <v>20.010587612493381</v>
      </c>
    </row>
    <row r="111" spans="1:15" ht="27" customHeight="1">
      <c r="A111" s="27" t="s">
        <v>26</v>
      </c>
      <c r="B111" s="28">
        <v>1575</v>
      </c>
      <c r="C111" s="28">
        <v>240</v>
      </c>
      <c r="D111" s="28">
        <v>440</v>
      </c>
      <c r="E111" s="28">
        <v>1579</v>
      </c>
      <c r="F111" s="29">
        <f t="shared" si="6"/>
        <v>12.919569347688409</v>
      </c>
      <c r="G111" s="30">
        <v>9</v>
      </c>
      <c r="H111" s="47">
        <f t="shared" si="7"/>
        <v>204</v>
      </c>
      <c r="I111" s="26">
        <v>14</v>
      </c>
      <c r="J111" s="21"/>
      <c r="K111" s="26"/>
      <c r="L111" s="9"/>
      <c r="M111">
        <v>17</v>
      </c>
      <c r="N111" s="15"/>
      <c r="O111" s="15">
        <v>20.68965517241379</v>
      </c>
    </row>
    <row r="112" spans="1:15" ht="10.5" customHeight="1">
      <c r="A112" s="5"/>
      <c r="B112" s="48"/>
      <c r="C112" s="48"/>
      <c r="D112" s="48"/>
      <c r="E112" s="48"/>
      <c r="F112" s="5"/>
      <c r="I112" s="26">
        <v>15</v>
      </c>
    </row>
    <row r="113" spans="1:6" ht="16.5" customHeight="1">
      <c r="A113" s="33" t="s">
        <v>28</v>
      </c>
      <c r="B113" s="34"/>
      <c r="E113" s="34"/>
      <c r="F113" s="34"/>
    </row>
    <row r="114" spans="1:6">
      <c r="A114" s="35" t="s">
        <v>29</v>
      </c>
      <c r="B114" s="34"/>
    </row>
    <row r="115" spans="1:6">
      <c r="A115" s="36" t="s">
        <v>30</v>
      </c>
      <c r="B115" s="34"/>
    </row>
  </sheetData>
  <mergeCells count="12">
    <mergeCell ref="A90:G90"/>
    <mergeCell ref="A1:H1"/>
    <mergeCell ref="A2:H2"/>
    <mergeCell ref="A3:H3"/>
    <mergeCell ref="A29:H29"/>
    <mergeCell ref="A30:H30"/>
    <mergeCell ref="A31:H31"/>
    <mergeCell ref="A59:G59"/>
    <mergeCell ref="A60:G60"/>
    <mergeCell ref="A61:G61"/>
    <mergeCell ref="A88:G88"/>
    <mergeCell ref="A89:G89"/>
  </mergeCells>
  <printOptions horizontalCentered="1"/>
  <pageMargins left="1.0629921259842521" right="0.82677165354330717" top="0.78740157480314965" bottom="0.55118110236220474" header="0.86614173228346458" footer="0.55118110236220474"/>
  <pageSetup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Usuario invitado</cp:lastModifiedBy>
  <cp:revision/>
  <dcterms:created xsi:type="dcterms:W3CDTF">2019-01-30T02:41:35Z</dcterms:created>
  <dcterms:modified xsi:type="dcterms:W3CDTF">2019-07-05T21:20:04Z</dcterms:modified>
  <cp:category/>
  <cp:contentStatus/>
</cp:coreProperties>
</file>