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3"/>
  <workbookPr/>
  <mc:AlternateContent xmlns:mc="http://schemas.openxmlformats.org/markup-compatibility/2006">
    <mc:Choice Requires="x15">
      <x15ac:absPath xmlns:x15ac="http://schemas.microsoft.com/office/spreadsheetml/2010/11/ac" url="C:\Users\lbgonzalez\Desktop\ARCHIVOS 2019\INDICADORES eNERO19\"/>
    </mc:Choice>
  </mc:AlternateContent>
  <xr:revisionPtr revIDLastSave="0" documentId="11_49A3714F27E60CD99FF03B1062B8883AC6E86270" xr6:coauthVersionLast="43" xr6:coauthVersionMax="43" xr10:uidLastSave="{00000000-0000-0000-0000-000000000000}"/>
  <bookViews>
    <workbookView xWindow="0" yWindow="0" windowWidth="21600" windowHeight="9030" firstSheet="1" activeTab="1" xr2:uid="{00000000-000D-0000-FFFF-FFFF00000000}"/>
  </bookViews>
  <sheets>
    <sheet name="1718 Basica SIN REGULA" sheetId="1" r:id="rId1"/>
    <sheet name="1718 Basica" sheetId="3" r:id="rId2"/>
    <sheet name="1718 media" sheetId="2" r:id="rId3"/>
  </sheets>
  <definedNames>
    <definedName name="_xlnm.Print_Area" localSheetId="1">'1718 Basica'!$A$1:$P$41</definedName>
    <definedName name="_xlnm.Print_Area" localSheetId="0">'1718 Basica SIN REGULA'!$A$1:$P$41</definedName>
    <definedName name="_xlnm.Print_Area" localSheetId="2">'1718 media'!$A$1:$P$41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D13" i="3"/>
  <c r="F13" i="3"/>
  <c r="G13" i="3"/>
  <c r="M13" i="3" s="1"/>
  <c r="L13" i="3"/>
  <c r="B14" i="3"/>
  <c r="E14" i="3"/>
  <c r="I14" i="3"/>
  <c r="J14" i="3"/>
  <c r="L14" i="3"/>
  <c r="M14" i="3"/>
  <c r="O14" i="3"/>
  <c r="P14" i="3"/>
  <c r="B15" i="3"/>
  <c r="E15" i="3"/>
  <c r="I15" i="3"/>
  <c r="J15" i="3"/>
  <c r="L15" i="3"/>
  <c r="M15" i="3"/>
  <c r="N15" i="3"/>
  <c r="O15" i="3"/>
  <c r="P15" i="3"/>
  <c r="B16" i="3"/>
  <c r="E16" i="3"/>
  <c r="N16" i="3" s="1"/>
  <c r="I16" i="3"/>
  <c r="J16" i="3"/>
  <c r="L16" i="3"/>
  <c r="M16" i="3"/>
  <c r="O16" i="3"/>
  <c r="P16" i="3"/>
  <c r="H17" i="3"/>
  <c r="I17" i="3"/>
  <c r="J17" i="3"/>
  <c r="C18" i="3"/>
  <c r="D18" i="3"/>
  <c r="F18" i="3"/>
  <c r="G18" i="3"/>
  <c r="P18" i="3" s="1"/>
  <c r="I18" i="3"/>
  <c r="O18" i="3"/>
  <c r="B19" i="3"/>
  <c r="E19" i="3"/>
  <c r="I19" i="3"/>
  <c r="J19" i="3"/>
  <c r="L19" i="3"/>
  <c r="M19" i="3"/>
  <c r="O19" i="3"/>
  <c r="P19" i="3"/>
  <c r="B20" i="3"/>
  <c r="E20" i="3"/>
  <c r="I20" i="3"/>
  <c r="J20" i="3"/>
  <c r="K20" i="3"/>
  <c r="L20" i="3"/>
  <c r="M20" i="3"/>
  <c r="O20" i="3"/>
  <c r="P20" i="3"/>
  <c r="B21" i="3"/>
  <c r="E21" i="3"/>
  <c r="K21" i="3" s="1"/>
  <c r="I21" i="3"/>
  <c r="J21" i="3"/>
  <c r="L21" i="3"/>
  <c r="M21" i="3"/>
  <c r="O21" i="3"/>
  <c r="P21" i="3"/>
  <c r="B22" i="3"/>
  <c r="E22" i="3"/>
  <c r="K22" i="3" s="1"/>
  <c r="I22" i="3"/>
  <c r="J22" i="3"/>
  <c r="L22" i="3"/>
  <c r="M22" i="3"/>
  <c r="N22" i="3"/>
  <c r="O22" i="3"/>
  <c r="P22" i="3"/>
  <c r="C16" i="2"/>
  <c r="D16" i="2"/>
  <c r="F16" i="2"/>
  <c r="L16" i="2" s="1"/>
  <c r="G16" i="2"/>
  <c r="M16" i="2"/>
  <c r="B17" i="2"/>
  <c r="E17" i="2"/>
  <c r="H17" i="2"/>
  <c r="I17" i="2"/>
  <c r="J17" i="2"/>
  <c r="L17" i="2"/>
  <c r="M17" i="2"/>
  <c r="N17" i="2"/>
  <c r="O17" i="2"/>
  <c r="P17" i="2"/>
  <c r="B18" i="2"/>
  <c r="E18" i="2"/>
  <c r="H18" i="2" s="1"/>
  <c r="I18" i="2"/>
  <c r="J18" i="2"/>
  <c r="L18" i="2"/>
  <c r="M18" i="2"/>
  <c r="O18" i="2"/>
  <c r="P18" i="2"/>
  <c r="B19" i="2"/>
  <c r="E19" i="2"/>
  <c r="K19" i="2" s="1"/>
  <c r="I19" i="2"/>
  <c r="J19" i="2"/>
  <c r="L19" i="2"/>
  <c r="M19" i="2"/>
  <c r="O19" i="2"/>
  <c r="P19" i="2"/>
  <c r="B20" i="2"/>
  <c r="E20" i="2"/>
  <c r="I20" i="2"/>
  <c r="J20" i="2"/>
  <c r="K20" i="2"/>
  <c r="L20" i="2"/>
  <c r="M20" i="2"/>
  <c r="O20" i="2"/>
  <c r="P20" i="2"/>
  <c r="B21" i="2"/>
  <c r="E21" i="2"/>
  <c r="K21" i="2" s="1"/>
  <c r="I21" i="2"/>
  <c r="J21" i="2"/>
  <c r="L21" i="2"/>
  <c r="M21" i="2"/>
  <c r="O21" i="2"/>
  <c r="P21" i="2"/>
  <c r="E22" i="2"/>
  <c r="H22" i="2" s="1"/>
  <c r="I22" i="2"/>
  <c r="J22" i="2"/>
  <c r="C23" i="2"/>
  <c r="D23" i="2"/>
  <c r="F23" i="2"/>
  <c r="L23" i="2" s="1"/>
  <c r="G23" i="2"/>
  <c r="M23" i="2"/>
  <c r="B24" i="2"/>
  <c r="E24" i="2"/>
  <c r="H24" i="2" s="1"/>
  <c r="I24" i="2"/>
  <c r="J24" i="2"/>
  <c r="K24" i="2"/>
  <c r="L24" i="2"/>
  <c r="M24" i="2"/>
  <c r="O24" i="2"/>
  <c r="P24" i="2"/>
  <c r="B25" i="2"/>
  <c r="E25" i="2"/>
  <c r="I25" i="2"/>
  <c r="J25" i="2"/>
  <c r="L25" i="2"/>
  <c r="M25" i="2"/>
  <c r="O25" i="2"/>
  <c r="P25" i="2"/>
  <c r="B26" i="2"/>
  <c r="E26" i="2"/>
  <c r="H26" i="2"/>
  <c r="I26" i="2"/>
  <c r="J26" i="2"/>
  <c r="L26" i="2"/>
  <c r="M26" i="2"/>
  <c r="N26" i="2"/>
  <c r="O26" i="2"/>
  <c r="P26" i="2"/>
  <c r="B27" i="2"/>
  <c r="E27" i="2"/>
  <c r="H27" i="2" s="1"/>
  <c r="I27" i="2"/>
  <c r="J27" i="2"/>
  <c r="L27" i="2"/>
  <c r="M27" i="2"/>
  <c r="O27" i="2"/>
  <c r="P27" i="2"/>
  <c r="B28" i="2"/>
  <c r="E28" i="2"/>
  <c r="K28" i="2" s="1"/>
  <c r="I28" i="2"/>
  <c r="J28" i="2"/>
  <c r="L28" i="2"/>
  <c r="M28" i="2"/>
  <c r="O28" i="2"/>
  <c r="P28" i="2"/>
  <c r="B29" i="2"/>
  <c r="E29" i="2"/>
  <c r="I29" i="2"/>
  <c r="J29" i="2"/>
  <c r="K29" i="2"/>
  <c r="L29" i="2"/>
  <c r="M29" i="2"/>
  <c r="O29" i="2"/>
  <c r="P29" i="2"/>
  <c r="C13" i="1"/>
  <c r="D13" i="1"/>
  <c r="F13" i="1"/>
  <c r="L13" i="1" s="1"/>
  <c r="G13" i="1"/>
  <c r="M13" i="1"/>
  <c r="B14" i="1"/>
  <c r="E14" i="1"/>
  <c r="H14" i="1" s="1"/>
  <c r="I14" i="1"/>
  <c r="J14" i="1"/>
  <c r="K14" i="1"/>
  <c r="L14" i="1"/>
  <c r="M14" i="1"/>
  <c r="O14" i="1"/>
  <c r="P14" i="1"/>
  <c r="B15" i="1"/>
  <c r="E15" i="1"/>
  <c r="I15" i="1"/>
  <c r="J15" i="1"/>
  <c r="L15" i="1"/>
  <c r="M15" i="1"/>
  <c r="O15" i="1"/>
  <c r="P15" i="1"/>
  <c r="B16" i="1"/>
  <c r="E16" i="1"/>
  <c r="H16" i="1"/>
  <c r="I16" i="1"/>
  <c r="J16" i="1"/>
  <c r="L16" i="1"/>
  <c r="M16" i="1"/>
  <c r="N16" i="1"/>
  <c r="O16" i="1"/>
  <c r="P16" i="1"/>
  <c r="H17" i="1"/>
  <c r="I17" i="1"/>
  <c r="J17" i="1"/>
  <c r="C18" i="1"/>
  <c r="D18" i="1"/>
  <c r="F18" i="1"/>
  <c r="L18" i="1" s="1"/>
  <c r="G18" i="1"/>
  <c r="J18" i="1"/>
  <c r="P18" i="1"/>
  <c r="B19" i="1"/>
  <c r="E19" i="1"/>
  <c r="I19" i="1"/>
  <c r="J19" i="1"/>
  <c r="L19" i="1"/>
  <c r="M19" i="1"/>
  <c r="O19" i="1"/>
  <c r="P19" i="1"/>
  <c r="B20" i="1"/>
  <c r="E20" i="1"/>
  <c r="H20" i="1"/>
  <c r="I20" i="1"/>
  <c r="J20" i="1"/>
  <c r="L20" i="1"/>
  <c r="M20" i="1"/>
  <c r="N20" i="1"/>
  <c r="O20" i="1"/>
  <c r="P20" i="1"/>
  <c r="B21" i="1"/>
  <c r="E21" i="1"/>
  <c r="H21" i="1" s="1"/>
  <c r="I21" i="1"/>
  <c r="J21" i="1"/>
  <c r="L21" i="1"/>
  <c r="M21" i="1"/>
  <c r="O21" i="1"/>
  <c r="P21" i="1"/>
  <c r="B22" i="1"/>
  <c r="E22" i="1"/>
  <c r="K22" i="1" s="1"/>
  <c r="I22" i="1"/>
  <c r="J22" i="1"/>
  <c r="L22" i="1"/>
  <c r="M22" i="1"/>
  <c r="O22" i="1"/>
  <c r="P22" i="1"/>
  <c r="K20" i="1" l="1"/>
  <c r="K16" i="1"/>
  <c r="H29" i="2"/>
  <c r="K26" i="2"/>
  <c r="H20" i="2"/>
  <c r="D14" i="2"/>
  <c r="H20" i="3"/>
  <c r="H15" i="3"/>
  <c r="I18" i="1"/>
  <c r="C11" i="1"/>
  <c r="O23" i="2"/>
  <c r="B16" i="2"/>
  <c r="I16" i="2"/>
  <c r="E18" i="3"/>
  <c r="D11" i="3"/>
  <c r="B13" i="3"/>
  <c r="N22" i="1"/>
  <c r="N19" i="1"/>
  <c r="M18" i="1"/>
  <c r="N15" i="1"/>
  <c r="N14" i="1"/>
  <c r="G11" i="1"/>
  <c r="P13" i="1"/>
  <c r="D11" i="1"/>
  <c r="P11" i="1" s="1"/>
  <c r="N29" i="2"/>
  <c r="N28" i="2"/>
  <c r="H28" i="2"/>
  <c r="N25" i="2"/>
  <c r="N24" i="2"/>
  <c r="B23" i="2"/>
  <c r="P23" i="2"/>
  <c r="H21" i="2"/>
  <c r="N20" i="2"/>
  <c r="N19" i="2"/>
  <c r="H19" i="2"/>
  <c r="K17" i="2"/>
  <c r="O16" i="2"/>
  <c r="G14" i="2"/>
  <c r="M14" i="2" s="1"/>
  <c r="H22" i="3"/>
  <c r="H21" i="3"/>
  <c r="N20" i="3"/>
  <c r="N19" i="3"/>
  <c r="B18" i="3"/>
  <c r="L18" i="3"/>
  <c r="K16" i="3"/>
  <c r="H16" i="3"/>
  <c r="K15" i="3"/>
  <c r="H14" i="3"/>
  <c r="J13" i="3"/>
  <c r="F11" i="3"/>
  <c r="O13" i="3"/>
  <c r="C11" i="3"/>
  <c r="O11" i="3" s="1"/>
  <c r="H18" i="3"/>
  <c r="P14" i="2"/>
  <c r="N21" i="2"/>
  <c r="N21" i="1"/>
  <c r="O18" i="1"/>
  <c r="J13" i="1"/>
  <c r="J11" i="1" s="1"/>
  <c r="B13" i="1"/>
  <c r="N27" i="2"/>
  <c r="J23" i="2"/>
  <c r="N18" i="2"/>
  <c r="C14" i="2"/>
  <c r="K19" i="3"/>
  <c r="N14" i="3"/>
  <c r="I13" i="3"/>
  <c r="I11" i="3" s="1"/>
  <c r="E16" i="2"/>
  <c r="K19" i="1"/>
  <c r="K15" i="1"/>
  <c r="I13" i="1"/>
  <c r="I11" i="1" s="1"/>
  <c r="K25" i="2"/>
  <c r="I23" i="2"/>
  <c r="I14" i="2" s="1"/>
  <c r="M18" i="3"/>
  <c r="P13" i="3"/>
  <c r="G11" i="3"/>
  <c r="M11" i="3" s="1"/>
  <c r="N21" i="3"/>
  <c r="E18" i="1"/>
  <c r="J16" i="2"/>
  <c r="H22" i="1"/>
  <c r="K21" i="1"/>
  <c r="O13" i="1"/>
  <c r="F11" i="1"/>
  <c r="K27" i="2"/>
  <c r="K18" i="2"/>
  <c r="H19" i="3"/>
  <c r="K14" i="3"/>
  <c r="H19" i="1"/>
  <c r="H15" i="1"/>
  <c r="H25" i="2"/>
  <c r="P16" i="2"/>
  <c r="J18" i="3"/>
  <c r="J11" i="3" s="1"/>
  <c r="E13" i="3"/>
  <c r="N13" i="3" s="1"/>
  <c r="B18" i="1"/>
  <c r="E23" i="2"/>
  <c r="K23" i="2" s="1"/>
  <c r="F14" i="2"/>
  <c r="E13" i="1"/>
  <c r="O14" i="2" l="1"/>
  <c r="B11" i="3"/>
  <c r="K18" i="3"/>
  <c r="B14" i="2"/>
  <c r="L11" i="3"/>
  <c r="M11" i="1"/>
  <c r="L11" i="1"/>
  <c r="J14" i="2"/>
  <c r="N18" i="3"/>
  <c r="K13" i="3"/>
  <c r="E11" i="3"/>
  <c r="K18" i="1"/>
  <c r="H23" i="2"/>
  <c r="N18" i="1"/>
  <c r="H18" i="1"/>
  <c r="N23" i="2"/>
  <c r="H13" i="3"/>
  <c r="H11" i="3" s="1"/>
  <c r="E14" i="2"/>
  <c r="K14" i="2" s="1"/>
  <c r="K16" i="2"/>
  <c r="N13" i="1"/>
  <c r="H13" i="1"/>
  <c r="B11" i="1"/>
  <c r="E11" i="1"/>
  <c r="K11" i="1" s="1"/>
  <c r="K13" i="1"/>
  <c r="O11" i="1"/>
  <c r="H16" i="2"/>
  <c r="H14" i="2" s="1"/>
  <c r="L14" i="2"/>
  <c r="P11" i="3"/>
  <c r="N16" i="2"/>
  <c r="N11" i="1" l="1"/>
  <c r="N14" i="2"/>
  <c r="H11" i="1"/>
  <c r="K11" i="3"/>
  <c r="N11" i="3"/>
</calcChain>
</file>

<file path=xl/sharedStrings.xml><?xml version="1.0" encoding="utf-8"?>
<sst xmlns="http://schemas.openxmlformats.org/spreadsheetml/2006/main" count="107" uniqueCount="37">
  <si>
    <t>Nivel y Servicio</t>
  </si>
  <si>
    <t>Existencia</t>
  </si>
  <si>
    <t>Aprobados</t>
  </si>
  <si>
    <t>Reprobados</t>
  </si>
  <si>
    <t>Porcentaje Aprobación</t>
  </si>
  <si>
    <t>Porcentaje Reprobación</t>
  </si>
  <si>
    <t>Total</t>
  </si>
  <si>
    <t>Hombres</t>
  </si>
  <si>
    <t>Mujeres</t>
  </si>
  <si>
    <t>Educación Básica</t>
  </si>
  <si>
    <t>Educación Primaria</t>
  </si>
  <si>
    <t>General</t>
  </si>
  <si>
    <t xml:space="preserve">Indígena </t>
  </si>
  <si>
    <t>Comunitaria Rural</t>
  </si>
  <si>
    <t>Educación Secundaria</t>
  </si>
  <si>
    <t>Telesecundaria</t>
  </si>
  <si>
    <t>Técnica</t>
  </si>
  <si>
    <r>
      <t xml:space="preserve">FUENTE: </t>
    </r>
    <r>
      <rPr>
        <sz val="10"/>
        <rFont val="Arial"/>
        <family val="2"/>
      </rPr>
      <t>Estadística Básica del Sistema Educativo Estatal a Inicio de Cursos 2018-2019.</t>
    </r>
  </si>
  <si>
    <t xml:space="preserve">                Secretaría de Educación del Estado de Tabasco. Subsecretaría de Planeación y Evaluación.</t>
  </si>
  <si>
    <t xml:space="preserve">                Dirección del Sistema de Información Estadística.</t>
  </si>
  <si>
    <t>Aprobados + Regularizados</t>
  </si>
  <si>
    <t>Porcentaje Reprobados</t>
  </si>
  <si>
    <t>Educación Media Superior</t>
  </si>
  <si>
    <t>Bachillerato General</t>
  </si>
  <si>
    <t>Bachillerato por Cooperación</t>
  </si>
  <si>
    <t>COBATAB a/</t>
  </si>
  <si>
    <t>General Particular</t>
  </si>
  <si>
    <t>Telebachillerato</t>
  </si>
  <si>
    <t>Telebachillerato Comunitario</t>
  </si>
  <si>
    <t>Bachillerato Tecnológico</t>
  </si>
  <si>
    <t>CECyTE</t>
  </si>
  <si>
    <t>CONALEP</t>
  </si>
  <si>
    <t>CETMAR</t>
  </si>
  <si>
    <t>DGETA</t>
  </si>
  <si>
    <t>DGETI</t>
  </si>
  <si>
    <t>IDIFTEC</t>
  </si>
  <si>
    <t>b/ Incluye EMSAD e Intercultural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</si>
</sst>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\ ###"/>
    <numFmt numFmtId="166" formatCode="#,##0.0"/>
  </numFmts>
  <fonts count="16"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5">
    <xf numFmtId="0" fontId="0" fillId="0" borderId="0" xfId="0"/>
    <xf numFmtId="0" fontId="2" fillId="0" borderId="0" xfId="1" applyFont="1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3" fillId="0" borderId="0" xfId="2"/>
    <xf numFmtId="164" fontId="0" fillId="0" borderId="0" xfId="0" applyNumberFormat="1"/>
    <xf numFmtId="0" fontId="4" fillId="0" borderId="0" xfId="3" applyFont="1" applyFill="1" applyBorder="1" applyAlignment="1">
      <alignment horizontal="left"/>
    </xf>
    <xf numFmtId="0" fontId="4" fillId="0" borderId="0" xfId="2" applyFont="1" applyAlignment="1"/>
    <xf numFmtId="0" fontId="5" fillId="0" borderId="0" xfId="2" applyFont="1" applyFill="1" applyBorder="1" applyAlignment="1"/>
    <xf numFmtId="0" fontId="6" fillId="0" borderId="0" xfId="1" applyFont="1"/>
    <xf numFmtId="164" fontId="1" fillId="0" borderId="0" xfId="1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0" fontId="6" fillId="0" borderId="1" xfId="1" applyFont="1" applyBorder="1"/>
    <xf numFmtId="164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vertical="center"/>
    </xf>
    <xf numFmtId="0" fontId="1" fillId="0" borderId="1" xfId="1" applyFont="1" applyBorder="1" applyAlignment="1">
      <alignment horizontal="left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indent="2"/>
    </xf>
    <xf numFmtId="0" fontId="1" fillId="0" borderId="0" xfId="1" applyFont="1" applyBorder="1" applyAlignment="1">
      <alignment horizontal="left" vertical="center" indent="2"/>
    </xf>
    <xf numFmtId="164" fontId="7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/>
    </xf>
    <xf numFmtId="164" fontId="6" fillId="0" borderId="0" xfId="1" applyNumberFormat="1" applyFont="1"/>
    <xf numFmtId="166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164" fontId="9" fillId="3" borderId="0" xfId="1" applyNumberFormat="1" applyFont="1" applyFill="1" applyAlignment="1">
      <alignment horizontal="left" vertical="center" indent="1"/>
    </xf>
    <xf numFmtId="164" fontId="9" fillId="3" borderId="0" xfId="1" applyNumberFormat="1" applyFont="1" applyFill="1" applyBorder="1" applyAlignment="1">
      <alignment horizontal="left" vertical="center" indent="1"/>
    </xf>
    <xf numFmtId="165" fontId="9" fillId="3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left" vertical="center" wrapText="1"/>
    </xf>
    <xf numFmtId="166" fontId="8" fillId="0" borderId="2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1" fontId="2" fillId="0" borderId="0" xfId="1" applyNumberFormat="1" applyFont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3" fontId="13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164" fontId="13" fillId="0" borderId="1" xfId="1" applyNumberFormat="1" applyFont="1" applyBorder="1" applyAlignment="1">
      <alignment horizontal="center"/>
    </xf>
    <xf numFmtId="3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164" fontId="13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0" fontId="13" fillId="0" borderId="0" xfId="1" applyFont="1" applyFill="1" applyBorder="1" applyAlignment="1">
      <alignment horizontal="left" vertical="center" indent="1"/>
    </xf>
    <xf numFmtId="164" fontId="11" fillId="2" borderId="0" xfId="1" applyNumberFormat="1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 indent="3"/>
    </xf>
    <xf numFmtId="164" fontId="11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/>
    </xf>
    <xf numFmtId="164" fontId="11" fillId="3" borderId="0" xfId="1" applyNumberFormat="1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vertical="center"/>
    </xf>
    <xf numFmtId="165" fontId="11" fillId="3" borderId="0" xfId="1" applyNumberFormat="1" applyFont="1" applyFill="1" applyBorder="1" applyAlignment="1">
      <alignment vertical="center"/>
    </xf>
    <xf numFmtId="0" fontId="11" fillId="3" borderId="0" xfId="1" applyFont="1" applyFill="1" applyBorder="1" applyAlignment="1">
      <alignment horizontal="left" vertical="center" wrapText="1"/>
    </xf>
    <xf numFmtId="3" fontId="2" fillId="0" borderId="0" xfId="1" applyNumberFormat="1" applyFont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3" fontId="1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10" fillId="0" borderId="0" xfId="1" applyNumberFormat="1" applyFont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horizontal="center" vertical="center" wrapText="1"/>
    </xf>
    <xf numFmtId="3" fontId="11" fillId="5" borderId="4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center"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_Atencion99" xfId="2" xr:uid="{00000000-0005-0000-0000-000002000000}"/>
    <cellStyle name="Normal_Modasos02" xfId="3" xr:uid="{00000000-0005-0000-0000-000003000000}"/>
  </cellStyles>
  <dxfs count="0"/>
  <tableStyles count="0" defaultTableStyle="TableStyleMedium2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15240</xdr:rowOff>
    </xdr:from>
    <xdr:to>
      <xdr:col>15</xdr:col>
      <xdr:colOff>670560</xdr:colOff>
      <xdr:row>1</xdr:row>
      <xdr:rowOff>213360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0" y="15240"/>
          <a:ext cx="10462260" cy="312420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lang="es-MX" sz="105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SUBSECRETARÍA DE PLANEACIÓN Y EVALUACIÓN</a:t>
          </a:r>
        </a:p>
        <a:p>
          <a:pPr algn="ctr"/>
          <a:endParaRPr lang="es-MX" sz="3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DEL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SISTEMA DE INFORMACIÓN ESTADÍSTICA</a:t>
          </a:r>
        </a:p>
      </xdr:txBody>
    </xdr:sp>
    <xdr:clientData/>
  </xdr:twoCellAnchor>
  <xdr:twoCellAnchor>
    <xdr:from>
      <xdr:col>0</xdr:col>
      <xdr:colOff>57150</xdr:colOff>
      <xdr:row>2</xdr:row>
      <xdr:rowOff>30480</xdr:rowOff>
    </xdr:from>
    <xdr:to>
      <xdr:col>15</xdr:col>
      <xdr:colOff>571500</xdr:colOff>
      <xdr:row>5</xdr:row>
      <xdr:rowOff>106680</xdr:rowOff>
    </xdr:to>
    <xdr:sp macro="" textlink="">
      <xdr:nvSpPr>
        <xdr:cNvPr id="3" name="6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7150" y="354330"/>
          <a:ext cx="11944350" cy="561975"/>
        </a:xfrm>
        <a:prstGeom prst="roundRect">
          <a:avLst>
            <a:gd name="adj" fmla="val 16667"/>
          </a:avLst>
        </a:prstGeom>
        <a:solidFill>
          <a:srgbClr val="953735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REPROBACIÓN EN EDUCACION PRIMARIA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SECUNDARIA </a:t>
          </a:r>
          <a:r>
            <a:rPr lang="es-MX" sz="1000" b="1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POR GÉNERO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 (NO INCLUYE REGULARIZADOS)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POR NIVEL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SERVICIO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0" i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CICLO ESCOLAR 2017-2018 (PRELIMINAR)</a:t>
          </a:r>
        </a:p>
      </xdr:txBody>
    </xdr:sp>
    <xdr:clientData/>
  </xdr:twoCellAnchor>
  <xdr:twoCellAnchor>
    <xdr:from>
      <xdr:col>2</xdr:col>
      <xdr:colOff>129540</xdr:colOff>
      <xdr:row>39</xdr:row>
      <xdr:rowOff>45720</xdr:rowOff>
    </xdr:from>
    <xdr:to>
      <xdr:col>15</xdr:col>
      <xdr:colOff>685800</xdr:colOff>
      <xdr:row>40</xdr:row>
      <xdr:rowOff>205740</xdr:rowOff>
    </xdr:to>
    <xdr:sp macro="" textlink="">
      <xdr:nvSpPr>
        <xdr:cNvPr id="4" name="5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3540" y="6360795"/>
          <a:ext cx="10462260" cy="274320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lang="es-MX" sz="105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SUBSECRETARÍA DE PLANEACIÓN Y EVALUACIÓN</a:t>
          </a:r>
        </a:p>
        <a:p>
          <a:pPr algn="ctr"/>
          <a:endParaRPr lang="es-MX" sz="3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DEL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SISTEMA DE INFORMACIÓN ESTADÍSTICA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15240</xdr:rowOff>
    </xdr:from>
    <xdr:to>
      <xdr:col>15</xdr:col>
      <xdr:colOff>670560</xdr:colOff>
      <xdr:row>1</xdr:row>
      <xdr:rowOff>213360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38300" y="15240"/>
          <a:ext cx="10462260" cy="312420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lang="es-MX" sz="105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SUBSECRETARÍA DE PLANEACIÓN Y EVALUACIÓN</a:t>
          </a:r>
        </a:p>
        <a:p>
          <a:pPr algn="ctr"/>
          <a:endParaRPr lang="es-MX" sz="3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DEL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SISTEMA DE INFORMACIÓN ESTADÍSTICA</a:t>
          </a:r>
        </a:p>
      </xdr:txBody>
    </xdr:sp>
    <xdr:clientData/>
  </xdr:twoCellAnchor>
  <xdr:twoCellAnchor>
    <xdr:from>
      <xdr:col>0</xdr:col>
      <xdr:colOff>57150</xdr:colOff>
      <xdr:row>2</xdr:row>
      <xdr:rowOff>30480</xdr:rowOff>
    </xdr:from>
    <xdr:to>
      <xdr:col>15</xdr:col>
      <xdr:colOff>571500</xdr:colOff>
      <xdr:row>5</xdr:row>
      <xdr:rowOff>106680</xdr:rowOff>
    </xdr:to>
    <xdr:sp macro="" textlink="">
      <xdr:nvSpPr>
        <xdr:cNvPr id="3" name="6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7150" y="354330"/>
          <a:ext cx="11944350" cy="561975"/>
        </a:xfrm>
        <a:prstGeom prst="roundRect">
          <a:avLst>
            <a:gd name="adj" fmla="val 16667"/>
          </a:avLst>
        </a:prstGeom>
        <a:solidFill>
          <a:srgbClr val="953735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REPROBACIÓN EN EDUCACION PRIMARIA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SECUNDARIA </a:t>
          </a:r>
          <a:r>
            <a:rPr lang="es-MX" sz="1000" b="1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POR GÉNERO (INCLUYE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 REGULARIZADOS)</a:t>
          </a:r>
          <a:r>
            <a:rPr lang="es-MX" sz="1000" b="1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POR NIVEL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SERVICIO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0" i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CICLO ESCOLAR 2017-2018 (PRELIMINAR)</a:t>
          </a:r>
        </a:p>
      </xdr:txBody>
    </xdr:sp>
    <xdr:clientData/>
  </xdr:twoCellAnchor>
  <xdr:twoCellAnchor>
    <xdr:from>
      <xdr:col>2</xdr:col>
      <xdr:colOff>129540</xdr:colOff>
      <xdr:row>39</xdr:row>
      <xdr:rowOff>45720</xdr:rowOff>
    </xdr:from>
    <xdr:to>
      <xdr:col>15</xdr:col>
      <xdr:colOff>685800</xdr:colOff>
      <xdr:row>40</xdr:row>
      <xdr:rowOff>205740</xdr:rowOff>
    </xdr:to>
    <xdr:sp macro="" textlink="">
      <xdr:nvSpPr>
        <xdr:cNvPr id="4" name="5 Rectángulo redondea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3540" y="6360795"/>
          <a:ext cx="10462260" cy="274320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lang="es-MX" sz="105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SUBSECRETARÍA DE PLANEACIÓN Y EVALUACIÓN</a:t>
          </a:r>
        </a:p>
        <a:p>
          <a:pPr algn="ctr"/>
          <a:endParaRPr lang="es-MX" sz="3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DEL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SISTEMA DE INFORMACIÓN ESTADÍSTICA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15240</xdr:rowOff>
    </xdr:from>
    <xdr:to>
      <xdr:col>15</xdr:col>
      <xdr:colOff>670560</xdr:colOff>
      <xdr:row>1</xdr:row>
      <xdr:rowOff>213360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38300" y="15240"/>
          <a:ext cx="10462260" cy="312420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lang="es-MX" sz="105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SUBSECRETARÍA DE PLANEACIÓN Y EVALUACIÓN</a:t>
          </a:r>
        </a:p>
        <a:p>
          <a:pPr algn="ctr"/>
          <a:endParaRPr lang="es-MX" sz="3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DEL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SISTEMA DE INFORMACIÓN ESTADÍSTICA</a:t>
          </a:r>
        </a:p>
      </xdr:txBody>
    </xdr:sp>
    <xdr:clientData/>
  </xdr:twoCellAnchor>
  <xdr:twoCellAnchor>
    <xdr:from>
      <xdr:col>2</xdr:col>
      <xdr:colOff>129540</xdr:colOff>
      <xdr:row>3</xdr:row>
      <xdr:rowOff>45720</xdr:rowOff>
    </xdr:from>
    <xdr:to>
      <xdr:col>15</xdr:col>
      <xdr:colOff>685800</xdr:colOff>
      <xdr:row>4</xdr:row>
      <xdr:rowOff>205740</xdr:rowOff>
    </xdr:to>
    <xdr:sp macro="" textlink="">
      <xdr:nvSpPr>
        <xdr:cNvPr id="3" name="5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53540" y="531495"/>
          <a:ext cx="10462260" cy="274320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lang="es-MX" sz="105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SUBSECRETARÍA DE PLANEACIÓN Y EVALUACIÓN</a:t>
          </a:r>
        </a:p>
        <a:p>
          <a:pPr algn="ctr"/>
          <a:endParaRPr lang="es-MX" sz="3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DEL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SISTEMA DE INFORMACIÓN ESTADÍSTICA</a:t>
          </a:r>
        </a:p>
      </xdr:txBody>
    </xdr:sp>
    <xdr:clientData/>
  </xdr:twoCellAnchor>
  <xdr:oneCellAnchor>
    <xdr:from>
      <xdr:col>0</xdr:col>
      <xdr:colOff>232833</xdr:colOff>
      <xdr:row>2</xdr:row>
      <xdr:rowOff>0</xdr:rowOff>
    </xdr:from>
    <xdr:ext cx="1409700" cy="504825"/>
    <xdr:pic>
      <xdr:nvPicPr>
        <xdr:cNvPr id="4" name="Imagen 3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323850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114300</xdr:colOff>
      <xdr:row>5</xdr:row>
      <xdr:rowOff>0</xdr:rowOff>
    </xdr:from>
    <xdr:ext cx="1362075" cy="487680"/>
    <xdr:pic>
      <xdr:nvPicPr>
        <xdr:cNvPr id="5" name="Picture 1" descr="F:\logotab3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lum bright="-8000" contrast="12000"/>
        </a:blip>
        <a:srcRect/>
        <a:stretch>
          <a:fillRect/>
        </a:stretch>
      </xdr:blipFill>
      <xdr:spPr bwMode="auto">
        <a:xfrm>
          <a:off x="114300" y="809625"/>
          <a:ext cx="1362075" cy="4876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114300</xdr:colOff>
      <xdr:row>5</xdr:row>
      <xdr:rowOff>0</xdr:rowOff>
    </xdr:from>
    <xdr:ext cx="1362075" cy="487680"/>
    <xdr:pic>
      <xdr:nvPicPr>
        <xdr:cNvPr id="6" name="Picture 1" descr="F:\logotab3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lum bright="-8000" contrast="12000"/>
        </a:blip>
        <a:srcRect/>
        <a:stretch>
          <a:fillRect/>
        </a:stretch>
      </xdr:blipFill>
      <xdr:spPr bwMode="auto">
        <a:xfrm>
          <a:off x="114300" y="809625"/>
          <a:ext cx="1362075" cy="4876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114300</xdr:colOff>
      <xdr:row>5</xdr:row>
      <xdr:rowOff>0</xdr:rowOff>
    </xdr:from>
    <xdr:ext cx="1362075" cy="487680"/>
    <xdr:pic>
      <xdr:nvPicPr>
        <xdr:cNvPr id="7" name="Picture 1" descr="F:\logotab3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lum bright="-8000" contrast="12000"/>
        </a:blip>
        <a:srcRect/>
        <a:stretch>
          <a:fillRect/>
        </a:stretch>
      </xdr:blipFill>
      <xdr:spPr bwMode="auto">
        <a:xfrm>
          <a:off x="114300" y="809625"/>
          <a:ext cx="1362075" cy="4876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114300</xdr:colOff>
      <xdr:row>5</xdr:row>
      <xdr:rowOff>0</xdr:rowOff>
    </xdr:from>
    <xdr:ext cx="1362075" cy="487680"/>
    <xdr:pic>
      <xdr:nvPicPr>
        <xdr:cNvPr id="8" name="Picture 1" descr="F:\logotab3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lum bright="-8000" contrast="12000"/>
        </a:blip>
        <a:srcRect/>
        <a:stretch>
          <a:fillRect/>
        </a:stretch>
      </xdr:blipFill>
      <xdr:spPr bwMode="auto">
        <a:xfrm>
          <a:off x="114300" y="809625"/>
          <a:ext cx="1362075" cy="4876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0</xdr:col>
      <xdr:colOff>25402</xdr:colOff>
      <xdr:row>5</xdr:row>
      <xdr:rowOff>52915</xdr:rowOff>
    </xdr:from>
    <xdr:to>
      <xdr:col>15</xdr:col>
      <xdr:colOff>582084</xdr:colOff>
      <xdr:row>8</xdr:row>
      <xdr:rowOff>158749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5402" y="862540"/>
          <a:ext cx="11986682" cy="591609"/>
        </a:xfrm>
        <a:prstGeom prst="roundRect">
          <a:avLst>
            <a:gd name="adj" fmla="val 16667"/>
          </a:avLst>
        </a:prstGeom>
        <a:solidFill>
          <a:srgbClr val="953735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REPROBACIÓN EN EDUCACION MEDIA SUPERIOR </a:t>
          </a:r>
          <a:r>
            <a:rPr lang="es-MX" sz="1000" b="1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POR GÉNERO 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POR NIVEL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SERVICIO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0" i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CICLO ESCOLAR 2017-2018 (PRELIMINAR)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view="pageBreakPreview" topLeftCell="A3" zoomScale="90" zoomScaleNormal="100" zoomScaleSheetLayoutView="90" workbookViewId="0">
      <selection activeCell="R13" sqref="R13"/>
    </sheetView>
  </sheetViews>
  <sheetFormatPr defaultColWidth="11.42578125" defaultRowHeight="11.25"/>
  <cols>
    <col min="1" max="1" width="29.140625" style="4" customWidth="1"/>
    <col min="2" max="7" width="7.85546875" style="3" customWidth="1"/>
    <col min="8" max="8" width="8.140625" style="3" customWidth="1"/>
    <col min="9" max="13" width="7.85546875" style="3" customWidth="1"/>
    <col min="14" max="14" width="5.85546875" style="2" customWidth="1"/>
    <col min="15" max="15" width="7.85546875" style="2" customWidth="1"/>
    <col min="16" max="16" width="9.140625" style="2" customWidth="1"/>
    <col min="17" max="16384" width="11.42578125" style="1"/>
  </cols>
  <sheetData>
    <row r="1" spans="1:16" ht="19.899999999999999" hidden="1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8" hidden="1" customHeight="1">
      <c r="A2" s="65"/>
      <c r="B2" s="65"/>
      <c r="C2" s="65"/>
      <c r="D2" s="65"/>
      <c r="E2" s="65"/>
      <c r="F2" s="65"/>
      <c r="G2" s="2"/>
      <c r="H2" s="2"/>
      <c r="I2" s="2"/>
      <c r="J2" s="2"/>
      <c r="K2" s="2"/>
      <c r="L2" s="2"/>
      <c r="M2" s="2"/>
      <c r="P2" s="42"/>
    </row>
    <row r="3" spans="1:16" ht="15">
      <c r="B3" s="6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>
      <c r="B4" s="65"/>
      <c r="C4" s="65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6.149999999999999" customHeight="1">
      <c r="B5" s="65"/>
      <c r="C5" s="65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2">
      <c r="B6" s="65"/>
      <c r="C6" s="65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8" spans="1:16" s="11" customFormat="1" ht="32.25" customHeight="1">
      <c r="A8" s="74" t="s">
        <v>0</v>
      </c>
      <c r="B8" s="75" t="s">
        <v>1</v>
      </c>
      <c r="C8" s="76"/>
      <c r="D8" s="77"/>
      <c r="E8" s="75" t="s">
        <v>2</v>
      </c>
      <c r="F8" s="76"/>
      <c r="G8" s="77"/>
      <c r="H8" s="75" t="s">
        <v>3</v>
      </c>
      <c r="I8" s="76"/>
      <c r="J8" s="77"/>
      <c r="K8" s="71" t="s">
        <v>4</v>
      </c>
      <c r="L8" s="72"/>
      <c r="M8" s="73"/>
      <c r="N8" s="71" t="s">
        <v>5</v>
      </c>
      <c r="O8" s="72"/>
      <c r="P8" s="73"/>
    </row>
    <row r="9" spans="1:16" s="11" customFormat="1" ht="16.5" customHeight="1">
      <c r="A9" s="74"/>
      <c r="B9" s="66" t="s">
        <v>6</v>
      </c>
      <c r="C9" s="66" t="s">
        <v>7</v>
      </c>
      <c r="D9" s="66" t="s">
        <v>8</v>
      </c>
      <c r="E9" s="66" t="s">
        <v>6</v>
      </c>
      <c r="F9" s="66" t="s">
        <v>7</v>
      </c>
      <c r="G9" s="66" t="s">
        <v>8</v>
      </c>
      <c r="H9" s="66" t="s">
        <v>6</v>
      </c>
      <c r="I9" s="66" t="s">
        <v>7</v>
      </c>
      <c r="J9" s="66" t="s">
        <v>8</v>
      </c>
      <c r="K9" s="66" t="s">
        <v>6</v>
      </c>
      <c r="L9" s="66" t="s">
        <v>7</v>
      </c>
      <c r="M9" s="66" t="s">
        <v>8</v>
      </c>
      <c r="N9" s="66" t="s">
        <v>6</v>
      </c>
      <c r="O9" s="66" t="s">
        <v>7</v>
      </c>
      <c r="P9" s="66" t="s">
        <v>8</v>
      </c>
    </row>
    <row r="10" spans="1:16" s="11" customFormat="1" ht="19.149999999999999" customHeight="1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39"/>
      <c r="L10" s="39"/>
      <c r="M10" s="39"/>
      <c r="N10" s="31"/>
      <c r="O10" s="31"/>
      <c r="P10" s="31"/>
    </row>
    <row r="11" spans="1:16" s="11" customFormat="1" ht="19.149999999999999" customHeight="1">
      <c r="A11" s="38" t="s">
        <v>9</v>
      </c>
      <c r="B11" s="37">
        <f t="shared" ref="B11:J11" si="0">B13+B18</f>
        <v>422169</v>
      </c>
      <c r="C11" s="37">
        <f t="shared" si="0"/>
        <v>215599</v>
      </c>
      <c r="D11" s="37">
        <f t="shared" si="0"/>
        <v>206570</v>
      </c>
      <c r="E11" s="37">
        <f t="shared" si="0"/>
        <v>409639</v>
      </c>
      <c r="F11" s="37">
        <f t="shared" si="0"/>
        <v>207138</v>
      </c>
      <c r="G11" s="37">
        <f t="shared" si="0"/>
        <v>202501</v>
      </c>
      <c r="H11" s="37">
        <f t="shared" si="0"/>
        <v>12530</v>
      </c>
      <c r="I11" s="37">
        <f t="shared" si="0"/>
        <v>8461</v>
      </c>
      <c r="J11" s="37">
        <f t="shared" si="0"/>
        <v>4069</v>
      </c>
      <c r="K11" s="36">
        <f>E11/B11*100</f>
        <v>97.031994296123116</v>
      </c>
      <c r="L11" s="36">
        <f>F11/C11*100</f>
        <v>96.075584766163118</v>
      </c>
      <c r="M11" s="36">
        <f>G11/D11*100</f>
        <v>98.030207677784773</v>
      </c>
      <c r="N11" s="35">
        <f>(B11-E11)/B11*100</f>
        <v>2.9680057038768837</v>
      </c>
      <c r="O11" s="35">
        <f>(C11-F11)/C11*100</f>
        <v>3.9244152338368914</v>
      </c>
      <c r="P11" s="35">
        <f>(D11-G11)/D11*100</f>
        <v>1.9697923222152296</v>
      </c>
    </row>
    <row r="12" spans="1:16" s="11" customFormat="1" ht="19.149999999999999" customHeight="1">
      <c r="A12" s="34"/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32"/>
      <c r="M12" s="32"/>
      <c r="N12" s="31"/>
      <c r="O12" s="31"/>
      <c r="P12" s="31"/>
    </row>
    <row r="13" spans="1:16" s="11" customFormat="1" ht="17.45" customHeight="1">
      <c r="A13" s="27" t="s">
        <v>10</v>
      </c>
      <c r="B13" s="26">
        <f>C13+D13</f>
        <v>289964</v>
      </c>
      <c r="C13" s="26">
        <f>SUM(C14:C16)</f>
        <v>148186</v>
      </c>
      <c r="D13" s="26">
        <f>SUM(D14:D16)</f>
        <v>141778</v>
      </c>
      <c r="E13" s="26">
        <f>SUM(E14:E16)</f>
        <v>287262</v>
      </c>
      <c r="F13" s="26">
        <f>SUM(F14:F16)</f>
        <v>146473</v>
      </c>
      <c r="G13" s="26">
        <f>SUM(G14:G16)</f>
        <v>140789</v>
      </c>
      <c r="H13" s="26">
        <f t="shared" ref="H13:H22" si="1">B13-E13</f>
        <v>2702</v>
      </c>
      <c r="I13" s="26">
        <f t="shared" ref="I13:I22" si="2">C13-F13</f>
        <v>1713</v>
      </c>
      <c r="J13" s="26">
        <f t="shared" ref="J13:J22" si="3">D13-G13</f>
        <v>989</v>
      </c>
      <c r="K13" s="25">
        <f t="shared" ref="K13:M16" si="4">E13/B13*100</f>
        <v>99.06816018540232</v>
      </c>
      <c r="L13" s="25">
        <f t="shared" si="4"/>
        <v>98.844020352799859</v>
      </c>
      <c r="M13" s="25">
        <f t="shared" si="4"/>
        <v>99.302430560453672</v>
      </c>
      <c r="N13" s="24">
        <f t="shared" ref="N13:P16" si="5">(B13-E13)/B13*100</f>
        <v>0.93183981459767418</v>
      </c>
      <c r="O13" s="24">
        <f t="shared" si="5"/>
        <v>1.1559796472001405</v>
      </c>
      <c r="P13" s="24">
        <f t="shared" si="5"/>
        <v>0.69756943954633299</v>
      </c>
    </row>
    <row r="14" spans="1:16" s="11" customFormat="1" ht="33.6" customHeight="1">
      <c r="A14" s="23" t="s">
        <v>11</v>
      </c>
      <c r="B14" s="21">
        <f>C14+D14</f>
        <v>280028</v>
      </c>
      <c r="C14" s="21">
        <v>143010</v>
      </c>
      <c r="D14" s="21">
        <v>137018</v>
      </c>
      <c r="E14" s="21">
        <f>F14+G14</f>
        <v>277337</v>
      </c>
      <c r="F14" s="21">
        <v>141304</v>
      </c>
      <c r="G14" s="21">
        <v>136033</v>
      </c>
      <c r="H14" s="21">
        <f t="shared" si="1"/>
        <v>2691</v>
      </c>
      <c r="I14" s="21">
        <f t="shared" si="2"/>
        <v>1706</v>
      </c>
      <c r="J14" s="21">
        <f t="shared" si="3"/>
        <v>985</v>
      </c>
      <c r="K14" s="28">
        <f t="shared" si="4"/>
        <v>99.039024668961673</v>
      </c>
      <c r="L14" s="28">
        <f t="shared" si="4"/>
        <v>98.807076428221805</v>
      </c>
      <c r="M14" s="28">
        <f t="shared" si="4"/>
        <v>99.281116349676694</v>
      </c>
      <c r="N14" s="30">
        <f t="shared" si="5"/>
        <v>0.96097533103832478</v>
      </c>
      <c r="O14" s="30">
        <f t="shared" si="5"/>
        <v>1.1929235717781972</v>
      </c>
      <c r="P14" s="30">
        <f t="shared" si="5"/>
        <v>0.71888365032331514</v>
      </c>
    </row>
    <row r="15" spans="1:16" s="11" customFormat="1" ht="12.75">
      <c r="A15" s="22" t="s">
        <v>12</v>
      </c>
      <c r="B15" s="21">
        <f>C15+D15</f>
        <v>7959</v>
      </c>
      <c r="C15" s="21">
        <v>4147</v>
      </c>
      <c r="D15" s="21">
        <v>3812</v>
      </c>
      <c r="E15" s="21">
        <f>F15+G15</f>
        <v>7948</v>
      </c>
      <c r="F15" s="21">
        <v>4140</v>
      </c>
      <c r="G15" s="21">
        <v>3808</v>
      </c>
      <c r="H15" s="21">
        <f t="shared" si="1"/>
        <v>11</v>
      </c>
      <c r="I15" s="21">
        <f t="shared" si="2"/>
        <v>7</v>
      </c>
      <c r="J15" s="21">
        <f t="shared" si="3"/>
        <v>4</v>
      </c>
      <c r="K15" s="28">
        <f t="shared" si="4"/>
        <v>99.861791682372157</v>
      </c>
      <c r="L15" s="28">
        <f t="shared" si="4"/>
        <v>99.831203279479141</v>
      </c>
      <c r="M15" s="28">
        <f t="shared" si="4"/>
        <v>99.89506820566632</v>
      </c>
      <c r="N15" s="30">
        <f t="shared" si="5"/>
        <v>0.13820831762784269</v>
      </c>
      <c r="O15" s="30">
        <f t="shared" si="5"/>
        <v>0.16879672052085845</v>
      </c>
      <c r="P15" s="30">
        <f t="shared" si="5"/>
        <v>0.1049317943336831</v>
      </c>
    </row>
    <row r="16" spans="1:16" s="11" customFormat="1" ht="33.6" customHeight="1">
      <c r="A16" s="23" t="s">
        <v>13</v>
      </c>
      <c r="B16" s="21">
        <f>C16+D16</f>
        <v>1977</v>
      </c>
      <c r="C16" s="21">
        <v>1029</v>
      </c>
      <c r="D16" s="21">
        <v>948</v>
      </c>
      <c r="E16" s="21">
        <f>F16+G16</f>
        <v>1977</v>
      </c>
      <c r="F16" s="21">
        <v>1029</v>
      </c>
      <c r="G16" s="21">
        <v>948</v>
      </c>
      <c r="H16" s="21">
        <f t="shared" si="1"/>
        <v>0</v>
      </c>
      <c r="I16" s="21">
        <f t="shared" si="2"/>
        <v>0</v>
      </c>
      <c r="J16" s="21">
        <f t="shared" si="3"/>
        <v>0</v>
      </c>
      <c r="K16" s="28">
        <f t="shared" si="4"/>
        <v>100</v>
      </c>
      <c r="L16" s="28">
        <f t="shared" si="4"/>
        <v>100</v>
      </c>
      <c r="M16" s="28">
        <f t="shared" si="4"/>
        <v>100</v>
      </c>
      <c r="N16" s="30">
        <f t="shared" si="5"/>
        <v>0</v>
      </c>
      <c r="O16" s="30">
        <f t="shared" si="5"/>
        <v>0</v>
      </c>
      <c r="P16" s="30">
        <f t="shared" si="5"/>
        <v>0</v>
      </c>
    </row>
    <row r="17" spans="1:16" s="11" customFormat="1" ht="28.15" customHeight="1">
      <c r="A17" s="29"/>
      <c r="B17" s="21"/>
      <c r="C17" s="21"/>
      <c r="D17" s="21"/>
      <c r="E17" s="21"/>
      <c r="F17" s="21"/>
      <c r="G17" s="21"/>
      <c r="H17" s="21">
        <f t="shared" si="1"/>
        <v>0</v>
      </c>
      <c r="I17" s="21">
        <f t="shared" si="2"/>
        <v>0</v>
      </c>
      <c r="J17" s="21">
        <f t="shared" si="3"/>
        <v>0</v>
      </c>
      <c r="K17" s="28"/>
      <c r="L17" s="28"/>
      <c r="M17" s="28"/>
    </row>
    <row r="18" spans="1:16" s="11" customFormat="1" ht="16.899999999999999" customHeight="1">
      <c r="A18" s="27" t="s">
        <v>14</v>
      </c>
      <c r="B18" s="26">
        <f t="shared" ref="B18:G18" si="6">SUM(B19:B22)</f>
        <v>132205</v>
      </c>
      <c r="C18" s="26">
        <f t="shared" si="6"/>
        <v>67413</v>
      </c>
      <c r="D18" s="26">
        <f t="shared" si="6"/>
        <v>64792</v>
      </c>
      <c r="E18" s="26">
        <f t="shared" si="6"/>
        <v>122377</v>
      </c>
      <c r="F18" s="26">
        <f t="shared" si="6"/>
        <v>60665</v>
      </c>
      <c r="G18" s="26">
        <f t="shared" si="6"/>
        <v>61712</v>
      </c>
      <c r="H18" s="26">
        <f t="shared" si="1"/>
        <v>9828</v>
      </c>
      <c r="I18" s="26">
        <f t="shared" si="2"/>
        <v>6748</v>
      </c>
      <c r="J18" s="26">
        <f t="shared" si="3"/>
        <v>3080</v>
      </c>
      <c r="K18" s="25">
        <f t="shared" ref="K18:M22" si="7">E18/B18*100</f>
        <v>92.566090541204943</v>
      </c>
      <c r="L18" s="25">
        <f t="shared" si="7"/>
        <v>89.990061264147869</v>
      </c>
      <c r="M18" s="25">
        <f t="shared" si="7"/>
        <v>95.246326707000861</v>
      </c>
      <c r="N18" s="24">
        <f t="shared" ref="N18:P22" si="8">(B18-E18)/B18*100</f>
        <v>7.4339094587950534</v>
      </c>
      <c r="O18" s="24">
        <f t="shared" si="8"/>
        <v>10.009938735852135</v>
      </c>
      <c r="P18" s="24">
        <f t="shared" si="8"/>
        <v>4.7536732929991361</v>
      </c>
    </row>
    <row r="19" spans="1:16" s="11" customFormat="1" ht="26.45" customHeight="1">
      <c r="A19" s="23" t="s">
        <v>11</v>
      </c>
      <c r="B19" s="21">
        <f>C19+D19</f>
        <v>46368</v>
      </c>
      <c r="C19" s="21">
        <v>23448</v>
      </c>
      <c r="D19" s="21">
        <v>22920</v>
      </c>
      <c r="E19" s="21">
        <f>F19+G19</f>
        <v>42342</v>
      </c>
      <c r="F19" s="21">
        <v>20584</v>
      </c>
      <c r="G19" s="21">
        <v>21758</v>
      </c>
      <c r="H19" s="21">
        <f t="shared" si="1"/>
        <v>4026</v>
      </c>
      <c r="I19" s="21">
        <f t="shared" si="2"/>
        <v>2864</v>
      </c>
      <c r="J19" s="21">
        <f t="shared" si="3"/>
        <v>1162</v>
      </c>
      <c r="K19" s="20">
        <f t="shared" si="7"/>
        <v>91.317287784679095</v>
      </c>
      <c r="L19" s="20">
        <f t="shared" si="7"/>
        <v>87.785738655748887</v>
      </c>
      <c r="M19" s="20">
        <f t="shared" si="7"/>
        <v>94.930191972076798</v>
      </c>
      <c r="N19" s="19">
        <f t="shared" si="8"/>
        <v>8.68271221532091</v>
      </c>
      <c r="O19" s="19">
        <f t="shared" si="8"/>
        <v>12.21426134425111</v>
      </c>
      <c r="P19" s="19">
        <f t="shared" si="8"/>
        <v>5.0698080279232105</v>
      </c>
    </row>
    <row r="20" spans="1:16" s="11" customFormat="1" ht="12.75">
      <c r="A20" s="22" t="s">
        <v>15</v>
      </c>
      <c r="B20" s="21">
        <f>C20+D20</f>
        <v>49583</v>
      </c>
      <c r="C20" s="21">
        <v>25770</v>
      </c>
      <c r="D20" s="21">
        <v>23813</v>
      </c>
      <c r="E20" s="21">
        <f>F20+G20</f>
        <v>48985</v>
      </c>
      <c r="F20" s="21">
        <v>25368</v>
      </c>
      <c r="G20" s="21">
        <v>23617</v>
      </c>
      <c r="H20" s="21">
        <f t="shared" si="1"/>
        <v>598</v>
      </c>
      <c r="I20" s="21">
        <f t="shared" si="2"/>
        <v>402</v>
      </c>
      <c r="J20" s="21">
        <f t="shared" si="3"/>
        <v>196</v>
      </c>
      <c r="K20" s="20">
        <f t="shared" si="7"/>
        <v>98.793941471875442</v>
      </c>
      <c r="L20" s="20">
        <f t="shared" si="7"/>
        <v>98.440046565774153</v>
      </c>
      <c r="M20" s="20">
        <f t="shared" si="7"/>
        <v>99.176920169655219</v>
      </c>
      <c r="N20" s="19">
        <f t="shared" si="8"/>
        <v>1.2060585281245588</v>
      </c>
      <c r="O20" s="19">
        <f t="shared" si="8"/>
        <v>1.5599534342258441</v>
      </c>
      <c r="P20" s="19">
        <f t="shared" si="8"/>
        <v>0.82307983034476973</v>
      </c>
    </row>
    <row r="21" spans="1:16" s="11" customFormat="1" ht="30" customHeight="1">
      <c r="A21" s="22" t="s">
        <v>16</v>
      </c>
      <c r="B21" s="21">
        <f>C21+D21</f>
        <v>35662</v>
      </c>
      <c r="C21" s="21">
        <v>17873</v>
      </c>
      <c r="D21" s="21">
        <v>17789</v>
      </c>
      <c r="E21" s="21">
        <f>F21+G21</f>
        <v>30467</v>
      </c>
      <c r="F21" s="21">
        <v>14399</v>
      </c>
      <c r="G21" s="21">
        <v>16068</v>
      </c>
      <c r="H21" s="21">
        <f t="shared" si="1"/>
        <v>5195</v>
      </c>
      <c r="I21" s="21">
        <f t="shared" si="2"/>
        <v>3474</v>
      </c>
      <c r="J21" s="21">
        <f t="shared" si="3"/>
        <v>1721</v>
      </c>
      <c r="K21" s="20">
        <f t="shared" si="7"/>
        <v>85.43267343390724</v>
      </c>
      <c r="L21" s="20">
        <f t="shared" si="7"/>
        <v>80.56286018016003</v>
      </c>
      <c r="M21" s="20">
        <f t="shared" si="7"/>
        <v>90.325482039462585</v>
      </c>
      <c r="N21" s="19">
        <f t="shared" si="8"/>
        <v>14.567326566092758</v>
      </c>
      <c r="O21" s="19">
        <f t="shared" si="8"/>
        <v>19.437139819839981</v>
      </c>
      <c r="P21" s="19">
        <f t="shared" si="8"/>
        <v>9.6745179605374112</v>
      </c>
    </row>
    <row r="22" spans="1:16" s="11" customFormat="1" ht="12.75">
      <c r="A22" s="22" t="s">
        <v>13</v>
      </c>
      <c r="B22" s="21">
        <f>C22+D22</f>
        <v>592</v>
      </c>
      <c r="C22" s="21">
        <v>322</v>
      </c>
      <c r="D22" s="21">
        <v>270</v>
      </c>
      <c r="E22" s="21">
        <f>F22+G22</f>
        <v>583</v>
      </c>
      <c r="F22" s="21">
        <v>314</v>
      </c>
      <c r="G22" s="21">
        <v>269</v>
      </c>
      <c r="H22" s="21">
        <f t="shared" si="1"/>
        <v>9</v>
      </c>
      <c r="I22" s="21">
        <f t="shared" si="2"/>
        <v>8</v>
      </c>
      <c r="J22" s="21">
        <f t="shared" si="3"/>
        <v>1</v>
      </c>
      <c r="K22" s="20">
        <f t="shared" si="7"/>
        <v>98.479729729729726</v>
      </c>
      <c r="L22" s="20">
        <f t="shared" si="7"/>
        <v>97.515527950310556</v>
      </c>
      <c r="M22" s="20">
        <f t="shared" si="7"/>
        <v>99.629629629629633</v>
      </c>
      <c r="N22" s="19">
        <f t="shared" si="8"/>
        <v>1.5202702702702704</v>
      </c>
      <c r="O22" s="19">
        <f t="shared" si="8"/>
        <v>2.4844720496894408</v>
      </c>
      <c r="P22" s="19">
        <f t="shared" si="8"/>
        <v>0.37037037037037041</v>
      </c>
    </row>
    <row r="23" spans="1:16" s="11" customFormat="1" ht="15" customHeight="1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6"/>
      <c r="L23" s="16"/>
      <c r="M23" s="16"/>
      <c r="N23" s="15"/>
      <c r="O23" s="15"/>
      <c r="P23" s="15"/>
    </row>
    <row r="24" spans="1:16" s="11" customFormat="1" ht="12.75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</row>
    <row r="25" spans="1:16" s="6" customFormat="1" ht="12.75">
      <c r="A25" s="10" t="s">
        <v>17</v>
      </c>
      <c r="F25"/>
      <c r="G25" s="7"/>
      <c r="H25"/>
    </row>
    <row r="26" spans="1:16" s="6" customFormat="1" ht="12.75">
      <c r="A26" s="9" t="s">
        <v>18</v>
      </c>
      <c r="F26"/>
      <c r="G26" s="7"/>
      <c r="H26"/>
    </row>
    <row r="27" spans="1:16" s="6" customFormat="1" ht="12.75">
      <c r="A27" s="8" t="s">
        <v>19</v>
      </c>
      <c r="F27"/>
      <c r="G27" s="7"/>
      <c r="H27"/>
    </row>
    <row r="28" spans="1:16">
      <c r="A28" s="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39" spans="4:16" hidden="1"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4:16" ht="22.9" hidden="1" customHeight="1"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4:16" ht="22.9" hidden="1" customHeight="1"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</sheetData>
  <mergeCells count="11">
    <mergeCell ref="D40:P40"/>
    <mergeCell ref="A8:A9"/>
    <mergeCell ref="B8:D8"/>
    <mergeCell ref="E8:G8"/>
    <mergeCell ref="H8:J8"/>
    <mergeCell ref="K8:M8"/>
    <mergeCell ref="C3:P3"/>
    <mergeCell ref="D4:P4"/>
    <mergeCell ref="D5:P5"/>
    <mergeCell ref="D6:P6"/>
    <mergeCell ref="N8:P8"/>
  </mergeCells>
  <pageMargins left="0.52" right="0.43" top="0.86614173228346458" bottom="0.55118110236220474" header="0.86614173228346458" footer="0.55118110236220474"/>
  <pageSetup scale="85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abSelected="1" view="pageBreakPreview" topLeftCell="A4" zoomScaleNormal="100" zoomScaleSheetLayoutView="100" workbookViewId="0">
      <selection activeCell="D9" sqref="D9"/>
    </sheetView>
  </sheetViews>
  <sheetFormatPr defaultColWidth="11.42578125" defaultRowHeight="11.25"/>
  <cols>
    <col min="1" max="1" width="29.140625" style="4" customWidth="1"/>
    <col min="2" max="7" width="7.85546875" style="3" customWidth="1"/>
    <col min="8" max="8" width="8.140625" style="3" customWidth="1"/>
    <col min="9" max="13" width="7.85546875" style="3" customWidth="1"/>
    <col min="14" max="14" width="5.85546875" style="2" customWidth="1"/>
    <col min="15" max="15" width="7.85546875" style="2" customWidth="1"/>
    <col min="16" max="16" width="9.140625" style="2" customWidth="1"/>
    <col min="17" max="16384" width="11.42578125" style="1"/>
  </cols>
  <sheetData>
    <row r="1" spans="1:16" ht="19.899999999999999" hidden="1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8" hidden="1" customHeight="1">
      <c r="A2" s="65"/>
      <c r="B2" s="65"/>
      <c r="C2" s="65"/>
      <c r="D2" s="65"/>
      <c r="E2" s="65"/>
      <c r="F2" s="65"/>
      <c r="G2" s="2"/>
      <c r="H2" s="2"/>
      <c r="I2" s="2"/>
      <c r="J2" s="2"/>
      <c r="K2" s="2"/>
      <c r="L2" s="2"/>
      <c r="M2" s="2"/>
      <c r="P2" s="42"/>
    </row>
    <row r="3" spans="1:16" ht="15">
      <c r="B3" s="6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>
      <c r="B4" s="65"/>
      <c r="C4" s="65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6.149999999999999" customHeight="1">
      <c r="B5" s="65"/>
      <c r="C5" s="65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2">
      <c r="B6" s="65"/>
      <c r="C6" s="65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8" spans="1:16" s="11" customFormat="1" ht="32.25" customHeight="1">
      <c r="A8" s="74" t="s">
        <v>0</v>
      </c>
      <c r="B8" s="75" t="s">
        <v>1</v>
      </c>
      <c r="C8" s="76"/>
      <c r="D8" s="77"/>
      <c r="E8" s="75" t="s">
        <v>20</v>
      </c>
      <c r="F8" s="76"/>
      <c r="G8" s="77"/>
      <c r="H8" s="75" t="s">
        <v>3</v>
      </c>
      <c r="I8" s="76"/>
      <c r="J8" s="77"/>
      <c r="K8" s="71" t="s">
        <v>4</v>
      </c>
      <c r="L8" s="72"/>
      <c r="M8" s="73"/>
      <c r="N8" s="71" t="s">
        <v>5</v>
      </c>
      <c r="O8" s="72"/>
      <c r="P8" s="73"/>
    </row>
    <row r="9" spans="1:16" s="11" customFormat="1" ht="16.5" customHeight="1">
      <c r="A9" s="74"/>
      <c r="B9" s="66" t="s">
        <v>6</v>
      </c>
      <c r="C9" s="66" t="s">
        <v>7</v>
      </c>
      <c r="D9" s="66" t="s">
        <v>8</v>
      </c>
      <c r="E9" s="66" t="s">
        <v>6</v>
      </c>
      <c r="F9" s="66" t="s">
        <v>7</v>
      </c>
      <c r="G9" s="66" t="s">
        <v>8</v>
      </c>
      <c r="H9" s="66" t="s">
        <v>6</v>
      </c>
      <c r="I9" s="66" t="s">
        <v>7</v>
      </c>
      <c r="J9" s="66" t="s">
        <v>8</v>
      </c>
      <c r="K9" s="66" t="s">
        <v>6</v>
      </c>
      <c r="L9" s="66" t="s">
        <v>7</v>
      </c>
      <c r="M9" s="66" t="s">
        <v>8</v>
      </c>
      <c r="N9" s="66" t="s">
        <v>6</v>
      </c>
      <c r="O9" s="66" t="s">
        <v>7</v>
      </c>
      <c r="P9" s="66" t="s">
        <v>8</v>
      </c>
    </row>
    <row r="10" spans="1:16" s="11" customFormat="1" ht="19.149999999999999" customHeight="1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39"/>
      <c r="L10" s="39"/>
      <c r="M10" s="39"/>
      <c r="N10" s="31"/>
      <c r="O10" s="31"/>
      <c r="P10" s="31"/>
    </row>
    <row r="11" spans="1:16" s="11" customFormat="1" ht="19.149999999999999" customHeight="1">
      <c r="A11" s="38" t="s">
        <v>9</v>
      </c>
      <c r="B11" s="37">
        <f t="shared" ref="B11:J11" si="0">B13+B18</f>
        <v>422169</v>
      </c>
      <c r="C11" s="37">
        <f t="shared" si="0"/>
        <v>215599</v>
      </c>
      <c r="D11" s="37">
        <f t="shared" si="0"/>
        <v>206570</v>
      </c>
      <c r="E11" s="37">
        <f t="shared" si="0"/>
        <v>415109</v>
      </c>
      <c r="F11" s="37">
        <f t="shared" si="0"/>
        <v>210872</v>
      </c>
      <c r="G11" s="37">
        <f t="shared" si="0"/>
        <v>204237</v>
      </c>
      <c r="H11" s="37">
        <f t="shared" si="0"/>
        <v>7060</v>
      </c>
      <c r="I11" s="37">
        <f t="shared" si="0"/>
        <v>4727</v>
      </c>
      <c r="J11" s="37">
        <f t="shared" si="0"/>
        <v>2333</v>
      </c>
      <c r="K11" s="36">
        <f>E11/B11*100</f>
        <v>98.327683937001524</v>
      </c>
      <c r="L11" s="36">
        <f>F11/C11*100</f>
        <v>97.807503745379151</v>
      </c>
      <c r="M11" s="36">
        <f>G11/D11*100</f>
        <v>98.870600764873899</v>
      </c>
      <c r="N11" s="35">
        <f>(B11-E11)/B11*100</f>
        <v>1.6723160629984672</v>
      </c>
      <c r="O11" s="35">
        <f>(C11-F11)/C11*100</f>
        <v>2.1924962546208469</v>
      </c>
      <c r="P11" s="35">
        <f>(D11-G11)/D11*100</f>
        <v>1.1293992351261073</v>
      </c>
    </row>
    <row r="12" spans="1:16" s="11" customFormat="1" ht="19.149999999999999" customHeight="1">
      <c r="A12" s="34"/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32"/>
      <c r="M12" s="32"/>
      <c r="N12" s="31"/>
      <c r="O12" s="31"/>
      <c r="P12" s="31"/>
    </row>
    <row r="13" spans="1:16" s="11" customFormat="1" ht="17.45" customHeight="1">
      <c r="A13" s="27" t="s">
        <v>10</v>
      </c>
      <c r="B13" s="26">
        <f>C13+D13</f>
        <v>289964</v>
      </c>
      <c r="C13" s="26">
        <f>SUM(C14:C16)</f>
        <v>148186</v>
      </c>
      <c r="D13" s="26">
        <f>SUM(D14:D16)</f>
        <v>141778</v>
      </c>
      <c r="E13" s="26">
        <f>SUM(E14:E16)</f>
        <v>287262</v>
      </c>
      <c r="F13" s="26">
        <f>SUM(F14:F16)</f>
        <v>146473</v>
      </c>
      <c r="G13" s="26">
        <f>SUM(G14:G16)</f>
        <v>140789</v>
      </c>
      <c r="H13" s="26">
        <f t="shared" ref="H13:H22" si="1">B13-E13</f>
        <v>2702</v>
      </c>
      <c r="I13" s="26">
        <f t="shared" ref="I13:I22" si="2">C13-F13</f>
        <v>1713</v>
      </c>
      <c r="J13" s="26">
        <f t="shared" ref="J13:J22" si="3">D13-G13</f>
        <v>989</v>
      </c>
      <c r="K13" s="25">
        <f t="shared" ref="K13:M16" si="4">E13/B13*100</f>
        <v>99.06816018540232</v>
      </c>
      <c r="L13" s="25">
        <f t="shared" si="4"/>
        <v>98.844020352799859</v>
      </c>
      <c r="M13" s="25">
        <f t="shared" si="4"/>
        <v>99.302430560453672</v>
      </c>
      <c r="N13" s="24">
        <f t="shared" ref="N13:P16" si="5">(B13-E13)/B13*100</f>
        <v>0.93183981459767418</v>
      </c>
      <c r="O13" s="24">
        <f t="shared" si="5"/>
        <v>1.1559796472001405</v>
      </c>
      <c r="P13" s="24">
        <f t="shared" si="5"/>
        <v>0.69756943954633299</v>
      </c>
    </row>
    <row r="14" spans="1:16" s="11" customFormat="1" ht="33.6" customHeight="1">
      <c r="A14" s="23" t="s">
        <v>11</v>
      </c>
      <c r="B14" s="21">
        <f>C14+D14</f>
        <v>280028</v>
      </c>
      <c r="C14" s="21">
        <v>143010</v>
      </c>
      <c r="D14" s="21">
        <v>137018</v>
      </c>
      <c r="E14" s="21">
        <f>F14+G14</f>
        <v>277337</v>
      </c>
      <c r="F14" s="21">
        <v>141304</v>
      </c>
      <c r="G14" s="21">
        <v>136033</v>
      </c>
      <c r="H14" s="21">
        <f t="shared" si="1"/>
        <v>2691</v>
      </c>
      <c r="I14" s="21">
        <f t="shared" si="2"/>
        <v>1706</v>
      </c>
      <c r="J14" s="21">
        <f t="shared" si="3"/>
        <v>985</v>
      </c>
      <c r="K14" s="28">
        <f t="shared" si="4"/>
        <v>99.039024668961673</v>
      </c>
      <c r="L14" s="28">
        <f t="shared" si="4"/>
        <v>98.807076428221805</v>
      </c>
      <c r="M14" s="28">
        <f t="shared" si="4"/>
        <v>99.281116349676694</v>
      </c>
      <c r="N14" s="30">
        <f t="shared" si="5"/>
        <v>0.96097533103832478</v>
      </c>
      <c r="O14" s="30">
        <f t="shared" si="5"/>
        <v>1.1929235717781972</v>
      </c>
      <c r="P14" s="30">
        <f t="shared" si="5"/>
        <v>0.71888365032331514</v>
      </c>
    </row>
    <row r="15" spans="1:16" s="11" customFormat="1" ht="12.75">
      <c r="A15" s="22" t="s">
        <v>12</v>
      </c>
      <c r="B15" s="21">
        <f>C15+D15</f>
        <v>7959</v>
      </c>
      <c r="C15" s="21">
        <v>4147</v>
      </c>
      <c r="D15" s="21">
        <v>3812</v>
      </c>
      <c r="E15" s="21">
        <f>F15+G15</f>
        <v>7948</v>
      </c>
      <c r="F15" s="21">
        <v>4140</v>
      </c>
      <c r="G15" s="21">
        <v>3808</v>
      </c>
      <c r="H15" s="21">
        <f t="shared" si="1"/>
        <v>11</v>
      </c>
      <c r="I15" s="21">
        <f t="shared" si="2"/>
        <v>7</v>
      </c>
      <c r="J15" s="21">
        <f t="shared" si="3"/>
        <v>4</v>
      </c>
      <c r="K15" s="28">
        <f t="shared" si="4"/>
        <v>99.861791682372157</v>
      </c>
      <c r="L15" s="28">
        <f t="shared" si="4"/>
        <v>99.831203279479141</v>
      </c>
      <c r="M15" s="28">
        <f t="shared" si="4"/>
        <v>99.89506820566632</v>
      </c>
      <c r="N15" s="30">
        <f t="shared" si="5"/>
        <v>0.13820831762784269</v>
      </c>
      <c r="O15" s="30">
        <f t="shared" si="5"/>
        <v>0.16879672052085845</v>
      </c>
      <c r="P15" s="30">
        <f t="shared" si="5"/>
        <v>0.1049317943336831</v>
      </c>
    </row>
    <row r="16" spans="1:16" s="11" customFormat="1" ht="33.6" customHeight="1">
      <c r="A16" s="23" t="s">
        <v>13</v>
      </c>
      <c r="B16" s="21">
        <f>C16+D16</f>
        <v>1977</v>
      </c>
      <c r="C16" s="21">
        <v>1029</v>
      </c>
      <c r="D16" s="21">
        <v>948</v>
      </c>
      <c r="E16" s="21">
        <f>F16+G16</f>
        <v>1977</v>
      </c>
      <c r="F16" s="21">
        <v>1029</v>
      </c>
      <c r="G16" s="21">
        <v>948</v>
      </c>
      <c r="H16" s="21">
        <f t="shared" si="1"/>
        <v>0</v>
      </c>
      <c r="I16" s="21">
        <f t="shared" si="2"/>
        <v>0</v>
      </c>
      <c r="J16" s="21">
        <f t="shared" si="3"/>
        <v>0</v>
      </c>
      <c r="K16" s="28">
        <f t="shared" si="4"/>
        <v>100</v>
      </c>
      <c r="L16" s="28">
        <f t="shared" si="4"/>
        <v>100</v>
      </c>
      <c r="M16" s="28">
        <f t="shared" si="4"/>
        <v>100</v>
      </c>
      <c r="N16" s="30">
        <f t="shared" si="5"/>
        <v>0</v>
      </c>
      <c r="O16" s="30">
        <f t="shared" si="5"/>
        <v>0</v>
      </c>
      <c r="P16" s="30">
        <f t="shared" si="5"/>
        <v>0</v>
      </c>
    </row>
    <row r="17" spans="1:16" s="11" customFormat="1" ht="28.15" customHeight="1">
      <c r="A17" s="29"/>
      <c r="B17" s="21"/>
      <c r="C17" s="21"/>
      <c r="D17" s="21"/>
      <c r="E17" s="21"/>
      <c r="F17" s="21"/>
      <c r="G17" s="21"/>
      <c r="H17" s="21">
        <f t="shared" si="1"/>
        <v>0</v>
      </c>
      <c r="I17" s="21">
        <f t="shared" si="2"/>
        <v>0</v>
      </c>
      <c r="J17" s="21">
        <f t="shared" si="3"/>
        <v>0</v>
      </c>
      <c r="K17" s="28"/>
      <c r="L17" s="28"/>
      <c r="M17" s="28"/>
    </row>
    <row r="18" spans="1:16" s="11" customFormat="1" ht="16.899999999999999" customHeight="1">
      <c r="A18" s="27" t="s">
        <v>14</v>
      </c>
      <c r="B18" s="26">
        <f t="shared" ref="B18:G18" si="6">SUM(B19:B22)</f>
        <v>132205</v>
      </c>
      <c r="C18" s="26">
        <f t="shared" si="6"/>
        <v>67413</v>
      </c>
      <c r="D18" s="26">
        <f t="shared" si="6"/>
        <v>64792</v>
      </c>
      <c r="E18" s="26">
        <f t="shared" si="6"/>
        <v>127847</v>
      </c>
      <c r="F18" s="26">
        <f t="shared" si="6"/>
        <v>64399</v>
      </c>
      <c r="G18" s="26">
        <f t="shared" si="6"/>
        <v>63448</v>
      </c>
      <c r="H18" s="26">
        <f t="shared" si="1"/>
        <v>4358</v>
      </c>
      <c r="I18" s="26">
        <f t="shared" si="2"/>
        <v>3014</v>
      </c>
      <c r="J18" s="26">
        <f t="shared" si="3"/>
        <v>1344</v>
      </c>
      <c r="K18" s="25">
        <f t="shared" ref="K18:M22" si="7">E18/B18*100</f>
        <v>96.703604250973868</v>
      </c>
      <c r="L18" s="25">
        <f t="shared" si="7"/>
        <v>95.529052259949864</v>
      </c>
      <c r="M18" s="25">
        <f t="shared" si="7"/>
        <v>97.925669835782188</v>
      </c>
      <c r="N18" s="24">
        <f t="shared" ref="N18:P22" si="8">(B18-E18)/B18*100</f>
        <v>3.2963957490261335</v>
      </c>
      <c r="O18" s="24">
        <f t="shared" si="8"/>
        <v>4.4709477400501383</v>
      </c>
      <c r="P18" s="24">
        <f t="shared" si="8"/>
        <v>2.0743301642178045</v>
      </c>
    </row>
    <row r="19" spans="1:16" s="11" customFormat="1" ht="26.45" customHeight="1">
      <c r="A19" s="23" t="s">
        <v>11</v>
      </c>
      <c r="B19" s="21">
        <f>C19+D19</f>
        <v>46368</v>
      </c>
      <c r="C19" s="21">
        <v>23448</v>
      </c>
      <c r="D19" s="21">
        <v>22920</v>
      </c>
      <c r="E19" s="21">
        <f>F19+G19</f>
        <v>44659</v>
      </c>
      <c r="F19" s="21">
        <v>22237</v>
      </c>
      <c r="G19" s="21">
        <v>22422</v>
      </c>
      <c r="H19" s="21">
        <f t="shared" si="1"/>
        <v>1709</v>
      </c>
      <c r="I19" s="21">
        <f t="shared" si="2"/>
        <v>1211</v>
      </c>
      <c r="J19" s="21">
        <f t="shared" si="3"/>
        <v>498</v>
      </c>
      <c r="K19" s="20">
        <f t="shared" si="7"/>
        <v>96.314268461007586</v>
      </c>
      <c r="L19" s="20">
        <f t="shared" si="7"/>
        <v>94.835380416240184</v>
      </c>
      <c r="M19" s="20">
        <f t="shared" si="7"/>
        <v>97.827225130890056</v>
      </c>
      <c r="N19" s="19">
        <f t="shared" si="8"/>
        <v>3.6857315389924086</v>
      </c>
      <c r="O19" s="19">
        <f t="shared" si="8"/>
        <v>5.1646195837598086</v>
      </c>
      <c r="P19" s="19">
        <f t="shared" si="8"/>
        <v>2.172774869109948</v>
      </c>
    </row>
    <row r="20" spans="1:16" s="11" customFormat="1" ht="12.75">
      <c r="A20" s="22" t="s">
        <v>15</v>
      </c>
      <c r="B20" s="21">
        <f>C20+D20</f>
        <v>49583</v>
      </c>
      <c r="C20" s="21">
        <v>25770</v>
      </c>
      <c r="D20" s="21">
        <v>23813</v>
      </c>
      <c r="E20" s="21">
        <f>F20+G20</f>
        <v>49285</v>
      </c>
      <c r="F20" s="21">
        <v>25567</v>
      </c>
      <c r="G20" s="21">
        <v>23718</v>
      </c>
      <c r="H20" s="21">
        <f t="shared" si="1"/>
        <v>298</v>
      </c>
      <c r="I20" s="21">
        <f t="shared" si="2"/>
        <v>203</v>
      </c>
      <c r="J20" s="21">
        <f t="shared" si="3"/>
        <v>95</v>
      </c>
      <c r="K20" s="20">
        <f t="shared" si="7"/>
        <v>99.39898755621887</v>
      </c>
      <c r="L20" s="20">
        <f t="shared" si="7"/>
        <v>99.212262320527742</v>
      </c>
      <c r="M20" s="20">
        <f t="shared" si="7"/>
        <v>99.601058245496148</v>
      </c>
      <c r="N20" s="19">
        <f t="shared" si="8"/>
        <v>0.60101244378113461</v>
      </c>
      <c r="O20" s="19">
        <f t="shared" si="8"/>
        <v>0.78773767947225448</v>
      </c>
      <c r="P20" s="19">
        <f t="shared" si="8"/>
        <v>0.39894175450384245</v>
      </c>
    </row>
    <row r="21" spans="1:16" s="11" customFormat="1" ht="30" customHeight="1">
      <c r="A21" s="22" t="s">
        <v>16</v>
      </c>
      <c r="B21" s="21">
        <f>C21+D21</f>
        <v>35662</v>
      </c>
      <c r="C21" s="21">
        <v>17873</v>
      </c>
      <c r="D21" s="21">
        <v>17789</v>
      </c>
      <c r="E21" s="21">
        <f>F21+G21</f>
        <v>33318</v>
      </c>
      <c r="F21" s="21">
        <v>16279</v>
      </c>
      <c r="G21" s="21">
        <v>17039</v>
      </c>
      <c r="H21" s="21">
        <f t="shared" si="1"/>
        <v>2344</v>
      </c>
      <c r="I21" s="21">
        <f t="shared" si="2"/>
        <v>1594</v>
      </c>
      <c r="J21" s="21">
        <f t="shared" si="3"/>
        <v>750</v>
      </c>
      <c r="K21" s="20">
        <f t="shared" si="7"/>
        <v>93.427177387695579</v>
      </c>
      <c r="L21" s="20">
        <f t="shared" si="7"/>
        <v>91.081519610585801</v>
      </c>
      <c r="M21" s="20">
        <f t="shared" si="7"/>
        <v>95.783911405925011</v>
      </c>
      <c r="N21" s="19">
        <f t="shared" si="8"/>
        <v>6.5728226123044129</v>
      </c>
      <c r="O21" s="19">
        <f t="shared" si="8"/>
        <v>8.9184803894142011</v>
      </c>
      <c r="P21" s="19">
        <f t="shared" si="8"/>
        <v>4.2160885940749901</v>
      </c>
    </row>
    <row r="22" spans="1:16" s="11" customFormat="1" ht="12.75">
      <c r="A22" s="22" t="s">
        <v>13</v>
      </c>
      <c r="B22" s="21">
        <f>C22+D22</f>
        <v>592</v>
      </c>
      <c r="C22" s="21">
        <v>322</v>
      </c>
      <c r="D22" s="21">
        <v>270</v>
      </c>
      <c r="E22" s="21">
        <f>F22+G22</f>
        <v>585</v>
      </c>
      <c r="F22" s="21">
        <v>316</v>
      </c>
      <c r="G22" s="21">
        <v>269</v>
      </c>
      <c r="H22" s="21">
        <f t="shared" si="1"/>
        <v>7</v>
      </c>
      <c r="I22" s="21">
        <f t="shared" si="2"/>
        <v>6</v>
      </c>
      <c r="J22" s="21">
        <f t="shared" si="3"/>
        <v>1</v>
      </c>
      <c r="K22" s="20">
        <f t="shared" si="7"/>
        <v>98.817567567567565</v>
      </c>
      <c r="L22" s="20">
        <f t="shared" si="7"/>
        <v>98.136645962732914</v>
      </c>
      <c r="M22" s="20">
        <f t="shared" si="7"/>
        <v>99.629629629629633</v>
      </c>
      <c r="N22" s="19">
        <f t="shared" si="8"/>
        <v>1.1824324324324325</v>
      </c>
      <c r="O22" s="19">
        <f t="shared" si="8"/>
        <v>1.8633540372670807</v>
      </c>
      <c r="P22" s="19">
        <f t="shared" si="8"/>
        <v>0.37037037037037041</v>
      </c>
    </row>
    <row r="23" spans="1:16" s="11" customFormat="1" ht="15" customHeight="1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6"/>
      <c r="L23" s="16"/>
      <c r="M23" s="16"/>
      <c r="N23" s="15"/>
      <c r="O23" s="15"/>
      <c r="P23" s="15"/>
    </row>
    <row r="24" spans="1:16" s="11" customFormat="1" ht="12.75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12"/>
      <c r="L24" s="12"/>
      <c r="M24" s="12"/>
    </row>
    <row r="25" spans="1:16" s="6" customFormat="1" ht="12.75">
      <c r="A25" s="10" t="s">
        <v>17</v>
      </c>
      <c r="F25"/>
      <c r="G25" s="7"/>
      <c r="H25"/>
    </row>
    <row r="26" spans="1:16" s="6" customFormat="1" ht="12.75">
      <c r="A26" s="9" t="s">
        <v>18</v>
      </c>
      <c r="F26"/>
      <c r="G26" s="7"/>
      <c r="H26"/>
    </row>
    <row r="27" spans="1:16" s="6" customFormat="1" ht="12.75">
      <c r="A27" s="8" t="s">
        <v>19</v>
      </c>
      <c r="F27"/>
      <c r="G27" s="7"/>
      <c r="H27"/>
    </row>
    <row r="28" spans="1:16">
      <c r="A28" s="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39" spans="4:16" hidden="1"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4:16" ht="22.9" hidden="1" customHeight="1"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4:16" ht="22.9" hidden="1" customHeight="1"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</sheetData>
  <mergeCells count="11">
    <mergeCell ref="D40:P40"/>
    <mergeCell ref="C3:P3"/>
    <mergeCell ref="D4:P4"/>
    <mergeCell ref="D5:P5"/>
    <mergeCell ref="D6:P6"/>
    <mergeCell ref="N8:P8"/>
    <mergeCell ref="A8:A9"/>
    <mergeCell ref="B8:D8"/>
    <mergeCell ref="E8:G8"/>
    <mergeCell ref="H8:J8"/>
    <mergeCell ref="K8:M8"/>
  </mergeCells>
  <pageMargins left="0.52" right="0.43" top="0.86614173228346458" bottom="0.55118110236220474" header="0.86614173228346458" footer="0.55118110236220474"/>
  <pageSetup scale="85"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view="pageBreakPreview" topLeftCell="A6" zoomScale="90" zoomScaleNormal="100" zoomScaleSheetLayoutView="90" workbookViewId="0">
      <selection activeCell="K14" sqref="K14"/>
    </sheetView>
  </sheetViews>
  <sheetFormatPr defaultColWidth="11.42578125" defaultRowHeight="11.25"/>
  <cols>
    <col min="1" max="1" width="29.140625" style="4" customWidth="1"/>
    <col min="2" max="7" width="7.85546875" style="3" customWidth="1"/>
    <col min="8" max="8" width="8.140625" style="3" customWidth="1"/>
    <col min="9" max="13" width="7.85546875" style="3" customWidth="1"/>
    <col min="14" max="14" width="5.85546875" style="2" customWidth="1"/>
    <col min="15" max="15" width="7.85546875" style="2" customWidth="1"/>
    <col min="16" max="16" width="9.140625" style="2" customWidth="1"/>
    <col min="17" max="16384" width="11.42578125" style="1"/>
  </cols>
  <sheetData>
    <row r="1" spans="1:17" ht="19.899999999999999" hidden="1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7" ht="18" hidden="1" customHeight="1">
      <c r="A2" s="65"/>
      <c r="B2" s="65"/>
      <c r="C2" s="65"/>
      <c r="D2" s="65"/>
      <c r="E2" s="65"/>
      <c r="F2" s="65"/>
      <c r="G2" s="2"/>
      <c r="H2" s="2"/>
      <c r="I2" s="2"/>
      <c r="J2" s="2"/>
      <c r="K2" s="2"/>
      <c r="L2" s="2"/>
      <c r="M2" s="2"/>
      <c r="P2" s="42"/>
    </row>
    <row r="3" spans="1:17" hidden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7" ht="22.9" hidden="1" customHeight="1">
      <c r="B4" s="65"/>
      <c r="C4" s="65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7" ht="22.9" hidden="1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8" spans="1:17" ht="18.600000000000001" customHeight="1">
      <c r="B8" s="65"/>
      <c r="C8" s="65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7" ht="16.149999999999999" customHeight="1">
      <c r="B9" s="65"/>
      <c r="C9" s="65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7" ht="5.2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7" ht="22.9" customHeight="1">
      <c r="A11" s="78" t="s">
        <v>0</v>
      </c>
      <c r="B11" s="79" t="s">
        <v>1</v>
      </c>
      <c r="C11" s="80"/>
      <c r="D11" s="81"/>
      <c r="E11" s="79" t="s">
        <v>2</v>
      </c>
      <c r="F11" s="80"/>
      <c r="G11" s="81"/>
      <c r="H11" s="79" t="s">
        <v>3</v>
      </c>
      <c r="I11" s="80"/>
      <c r="J11" s="81"/>
      <c r="K11" s="82" t="s">
        <v>4</v>
      </c>
      <c r="L11" s="83"/>
      <c r="M11" s="84"/>
      <c r="N11" s="82" t="s">
        <v>21</v>
      </c>
      <c r="O11" s="83"/>
      <c r="P11" s="84"/>
    </row>
    <row r="12" spans="1:17" ht="15.6" customHeight="1">
      <c r="A12" s="78"/>
      <c r="B12" s="67" t="s">
        <v>6</v>
      </c>
      <c r="C12" s="67" t="s">
        <v>7</v>
      </c>
      <c r="D12" s="67" t="s">
        <v>8</v>
      </c>
      <c r="E12" s="67" t="s">
        <v>6</v>
      </c>
      <c r="F12" s="67" t="s">
        <v>7</v>
      </c>
      <c r="G12" s="67" t="s">
        <v>8</v>
      </c>
      <c r="H12" s="67" t="s">
        <v>6</v>
      </c>
      <c r="I12" s="67" t="s">
        <v>7</v>
      </c>
      <c r="J12" s="67" t="s">
        <v>8</v>
      </c>
      <c r="K12" s="67" t="s">
        <v>6</v>
      </c>
      <c r="L12" s="67" t="s">
        <v>7</v>
      </c>
      <c r="M12" s="67" t="s">
        <v>8</v>
      </c>
      <c r="N12" s="67" t="s">
        <v>6</v>
      </c>
      <c r="O12" s="67" t="s">
        <v>7</v>
      </c>
      <c r="P12" s="67" t="s">
        <v>8</v>
      </c>
    </row>
    <row r="13" spans="1:17" ht="16.899999999999999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7" ht="26.25" customHeight="1">
      <c r="A14" s="64" t="s">
        <v>22</v>
      </c>
      <c r="B14" s="63">
        <f t="shared" ref="B14:J14" si="0">B16+B23</f>
        <v>104040</v>
      </c>
      <c r="C14" s="63">
        <f t="shared" si="0"/>
        <v>52955</v>
      </c>
      <c r="D14" s="63">
        <f t="shared" si="0"/>
        <v>51085</v>
      </c>
      <c r="E14" s="63">
        <f t="shared" si="0"/>
        <v>84689</v>
      </c>
      <c r="F14" s="63">
        <f t="shared" si="0"/>
        <v>40854</v>
      </c>
      <c r="G14" s="63">
        <f t="shared" si="0"/>
        <v>43835</v>
      </c>
      <c r="H14" s="63">
        <f t="shared" si="0"/>
        <v>19351</v>
      </c>
      <c r="I14" s="63">
        <f t="shared" si="0"/>
        <v>12101</v>
      </c>
      <c r="J14" s="63">
        <f t="shared" si="0"/>
        <v>7250</v>
      </c>
      <c r="K14" s="62">
        <f>E14/B14*100</f>
        <v>81.400422914263743</v>
      </c>
      <c r="L14" s="62">
        <f>F14/C14*100</f>
        <v>77.148522330280429</v>
      </c>
      <c r="M14" s="62">
        <f>G14/D14*100</f>
        <v>85.807967113634149</v>
      </c>
      <c r="N14" s="61">
        <f>(B14-E14)/B14*100</f>
        <v>18.599577085736254</v>
      </c>
      <c r="O14" s="61">
        <f>(C14-F14)/C14*100</f>
        <v>22.851477669719571</v>
      </c>
      <c r="P14" s="61">
        <f>(D14-G14)/D14*100</f>
        <v>14.19203288636586</v>
      </c>
      <c r="Q14" s="59"/>
    </row>
    <row r="15" spans="1:17" ht="26.25" customHeight="1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8"/>
      <c r="O15" s="58"/>
      <c r="P15" s="58"/>
    </row>
    <row r="16" spans="1:17" ht="20.25" customHeight="1">
      <c r="A16" s="56" t="s">
        <v>23</v>
      </c>
      <c r="B16" s="55">
        <f t="shared" ref="B16:G16" si="1">SUM(B17:B21)</f>
        <v>64936</v>
      </c>
      <c r="C16" s="55">
        <f t="shared" si="1"/>
        <v>32356</v>
      </c>
      <c r="D16" s="55">
        <f t="shared" si="1"/>
        <v>32580</v>
      </c>
      <c r="E16" s="55">
        <f t="shared" si="1"/>
        <v>53363</v>
      </c>
      <c r="F16" s="55">
        <f t="shared" si="1"/>
        <v>25132</v>
      </c>
      <c r="G16" s="55">
        <f t="shared" si="1"/>
        <v>28231</v>
      </c>
      <c r="H16" s="55">
        <f t="shared" ref="H16:H29" si="2">B16-E16</f>
        <v>11573</v>
      </c>
      <c r="I16" s="55">
        <f t="shared" ref="I16:I29" si="3">C16-F16</f>
        <v>7224</v>
      </c>
      <c r="J16" s="55">
        <f t="shared" ref="J16:J29" si="4">D16-G16</f>
        <v>4349</v>
      </c>
      <c r="K16" s="54">
        <f t="shared" ref="K16:M21" si="5">E16/B16*100</f>
        <v>82.177836639152389</v>
      </c>
      <c r="L16" s="54">
        <f t="shared" si="5"/>
        <v>77.673383607368024</v>
      </c>
      <c r="M16" s="54">
        <f t="shared" si="5"/>
        <v>86.651319828115405</v>
      </c>
      <c r="N16" s="53">
        <f t="shared" ref="N16:P21" si="6">(B16-E16)/B16*100</f>
        <v>17.822163360847604</v>
      </c>
      <c r="O16" s="53">
        <f t="shared" si="6"/>
        <v>22.326616392631969</v>
      </c>
      <c r="P16" s="53">
        <f t="shared" si="6"/>
        <v>13.348680171884592</v>
      </c>
    </row>
    <row r="17" spans="1:16" ht="20.25" customHeight="1">
      <c r="A17" s="52" t="s">
        <v>24</v>
      </c>
      <c r="B17" s="51">
        <f>C17+D17</f>
        <v>526</v>
      </c>
      <c r="C17" s="51">
        <v>242</v>
      </c>
      <c r="D17" s="51">
        <v>284</v>
      </c>
      <c r="E17" s="51">
        <f t="shared" ref="E17:E22" si="7">F17+G17</f>
        <v>388</v>
      </c>
      <c r="F17" s="51">
        <v>157</v>
      </c>
      <c r="G17" s="51">
        <v>231</v>
      </c>
      <c r="H17" s="51">
        <f t="shared" si="2"/>
        <v>138</v>
      </c>
      <c r="I17" s="51">
        <f t="shared" si="3"/>
        <v>85</v>
      </c>
      <c r="J17" s="51">
        <f t="shared" si="4"/>
        <v>53</v>
      </c>
      <c r="K17" s="50">
        <f t="shared" si="5"/>
        <v>73.764258555133082</v>
      </c>
      <c r="L17" s="50">
        <f t="shared" si="5"/>
        <v>64.876033057851231</v>
      </c>
      <c r="M17" s="50">
        <f t="shared" si="5"/>
        <v>81.338028169014081</v>
      </c>
      <c r="N17" s="49">
        <f t="shared" si="6"/>
        <v>26.235741444866921</v>
      </c>
      <c r="O17" s="49">
        <f t="shared" si="6"/>
        <v>35.123966942148762</v>
      </c>
      <c r="P17" s="49">
        <f t="shared" si="6"/>
        <v>18.661971830985916</v>
      </c>
    </row>
    <row r="18" spans="1:16" ht="20.25" customHeight="1">
      <c r="A18" s="52" t="s">
        <v>25</v>
      </c>
      <c r="B18" s="51">
        <f>C18+D18</f>
        <v>59259</v>
      </c>
      <c r="C18" s="51">
        <v>29430</v>
      </c>
      <c r="D18" s="51">
        <v>29829</v>
      </c>
      <c r="E18" s="51">
        <f t="shared" si="7"/>
        <v>48282</v>
      </c>
      <c r="F18" s="51">
        <v>22602</v>
      </c>
      <c r="G18" s="51">
        <v>25680</v>
      </c>
      <c r="H18" s="51">
        <f t="shared" si="2"/>
        <v>10977</v>
      </c>
      <c r="I18" s="51">
        <f t="shared" si="3"/>
        <v>6828</v>
      </c>
      <c r="J18" s="51">
        <f t="shared" si="4"/>
        <v>4149</v>
      </c>
      <c r="K18" s="50">
        <f t="shared" si="5"/>
        <v>81.476231458512629</v>
      </c>
      <c r="L18" s="50">
        <f t="shared" si="5"/>
        <v>76.799184505606519</v>
      </c>
      <c r="M18" s="50">
        <f t="shared" si="5"/>
        <v>86.090717087398176</v>
      </c>
      <c r="N18" s="49">
        <f t="shared" si="6"/>
        <v>18.523768541487367</v>
      </c>
      <c r="O18" s="49">
        <f t="shared" si="6"/>
        <v>23.200815494393474</v>
      </c>
      <c r="P18" s="49">
        <f t="shared" si="6"/>
        <v>13.909282912601832</v>
      </c>
    </row>
    <row r="19" spans="1:16" ht="20.25" customHeight="1">
      <c r="A19" s="52" t="s">
        <v>26</v>
      </c>
      <c r="B19" s="51">
        <f>C19+D19</f>
        <v>1336</v>
      </c>
      <c r="C19" s="51">
        <v>597</v>
      </c>
      <c r="D19" s="51">
        <v>739</v>
      </c>
      <c r="E19" s="51">
        <f t="shared" si="7"/>
        <v>1192</v>
      </c>
      <c r="F19" s="51">
        <v>509</v>
      </c>
      <c r="G19" s="51">
        <v>683</v>
      </c>
      <c r="H19" s="51">
        <f t="shared" si="2"/>
        <v>144</v>
      </c>
      <c r="I19" s="51">
        <f t="shared" si="3"/>
        <v>88</v>
      </c>
      <c r="J19" s="51">
        <f t="shared" si="4"/>
        <v>56</v>
      </c>
      <c r="K19" s="50">
        <f t="shared" si="5"/>
        <v>89.221556886227546</v>
      </c>
      <c r="L19" s="50">
        <f t="shared" si="5"/>
        <v>85.259631490787271</v>
      </c>
      <c r="M19" s="50">
        <f t="shared" si="5"/>
        <v>92.42219215155616</v>
      </c>
      <c r="N19" s="49">
        <f t="shared" si="6"/>
        <v>10.778443113772456</v>
      </c>
      <c r="O19" s="49">
        <f t="shared" si="6"/>
        <v>14.740368509212731</v>
      </c>
      <c r="P19" s="49">
        <f t="shared" si="6"/>
        <v>7.5778078484438431</v>
      </c>
    </row>
    <row r="20" spans="1:16" ht="20.25" customHeight="1">
      <c r="A20" s="52" t="s">
        <v>27</v>
      </c>
      <c r="B20" s="51">
        <f>C20+D20</f>
        <v>1371</v>
      </c>
      <c r="C20" s="51">
        <v>751</v>
      </c>
      <c r="D20" s="51">
        <v>620</v>
      </c>
      <c r="E20" s="51">
        <f t="shared" si="7"/>
        <v>1123</v>
      </c>
      <c r="F20" s="51">
        <v>567</v>
      </c>
      <c r="G20" s="51">
        <v>556</v>
      </c>
      <c r="H20" s="51">
        <f t="shared" si="2"/>
        <v>248</v>
      </c>
      <c r="I20" s="51">
        <f t="shared" si="3"/>
        <v>184</v>
      </c>
      <c r="J20" s="51">
        <f t="shared" si="4"/>
        <v>64</v>
      </c>
      <c r="K20" s="50">
        <f t="shared" si="5"/>
        <v>81.911013858497455</v>
      </c>
      <c r="L20" s="50">
        <f t="shared" si="5"/>
        <v>75.499334221038623</v>
      </c>
      <c r="M20" s="50">
        <f t="shared" si="5"/>
        <v>89.677419354838705</v>
      </c>
      <c r="N20" s="49">
        <f t="shared" si="6"/>
        <v>18.088986141502552</v>
      </c>
      <c r="O20" s="49">
        <f t="shared" si="6"/>
        <v>24.500665778961384</v>
      </c>
      <c r="P20" s="49">
        <f t="shared" si="6"/>
        <v>10.32258064516129</v>
      </c>
    </row>
    <row r="21" spans="1:16" ht="20.25" customHeight="1">
      <c r="A21" s="52" t="s">
        <v>28</v>
      </c>
      <c r="B21" s="51">
        <f>C21+D21</f>
        <v>2444</v>
      </c>
      <c r="C21" s="51">
        <v>1336</v>
      </c>
      <c r="D21" s="51">
        <v>1108</v>
      </c>
      <c r="E21" s="51">
        <f t="shared" si="7"/>
        <v>2378</v>
      </c>
      <c r="F21" s="51">
        <v>1297</v>
      </c>
      <c r="G21" s="51">
        <v>1081</v>
      </c>
      <c r="H21" s="51">
        <f t="shared" si="2"/>
        <v>66</v>
      </c>
      <c r="I21" s="51">
        <f t="shared" si="3"/>
        <v>39</v>
      </c>
      <c r="J21" s="51">
        <f t="shared" si="4"/>
        <v>27</v>
      </c>
      <c r="K21" s="50">
        <f t="shared" si="5"/>
        <v>97.299509001636665</v>
      </c>
      <c r="L21" s="50">
        <f t="shared" si="5"/>
        <v>97.080838323353291</v>
      </c>
      <c r="M21" s="50">
        <f t="shared" si="5"/>
        <v>97.563176895306853</v>
      </c>
      <c r="N21" s="49">
        <f t="shared" si="6"/>
        <v>2.7004909983633385</v>
      </c>
      <c r="O21" s="49">
        <f t="shared" si="6"/>
        <v>2.9191616766467066</v>
      </c>
      <c r="P21" s="49">
        <f t="shared" si="6"/>
        <v>2.4368231046931408</v>
      </c>
    </row>
    <row r="22" spans="1:16" ht="14.25" customHeight="1">
      <c r="A22" s="57"/>
      <c r="B22" s="51"/>
      <c r="C22" s="51"/>
      <c r="D22" s="51"/>
      <c r="E22" s="51">
        <f t="shared" si="7"/>
        <v>0</v>
      </c>
      <c r="F22" s="51"/>
      <c r="G22" s="51"/>
      <c r="H22" s="51">
        <f t="shared" si="2"/>
        <v>0</v>
      </c>
      <c r="I22" s="51">
        <f t="shared" si="3"/>
        <v>0</v>
      </c>
      <c r="J22" s="51">
        <f t="shared" si="4"/>
        <v>0</v>
      </c>
      <c r="K22" s="50"/>
      <c r="L22" s="50"/>
      <c r="M22" s="50"/>
      <c r="N22" s="49"/>
      <c r="O22" s="49"/>
      <c r="P22" s="49"/>
    </row>
    <row r="23" spans="1:16" ht="20.25" customHeight="1">
      <c r="A23" s="56" t="s">
        <v>29</v>
      </c>
      <c r="B23" s="55">
        <f t="shared" ref="B23:G23" si="8">SUM(B24:B29)</f>
        <v>39104</v>
      </c>
      <c r="C23" s="55">
        <f t="shared" si="8"/>
        <v>20599</v>
      </c>
      <c r="D23" s="55">
        <f t="shared" si="8"/>
        <v>18505</v>
      </c>
      <c r="E23" s="55">
        <f t="shared" si="8"/>
        <v>31326</v>
      </c>
      <c r="F23" s="55">
        <f t="shared" si="8"/>
        <v>15722</v>
      </c>
      <c r="G23" s="55">
        <f t="shared" si="8"/>
        <v>15604</v>
      </c>
      <c r="H23" s="55">
        <f t="shared" si="2"/>
        <v>7778</v>
      </c>
      <c r="I23" s="55">
        <f t="shared" si="3"/>
        <v>4877</v>
      </c>
      <c r="J23" s="55">
        <f t="shared" si="4"/>
        <v>2901</v>
      </c>
      <c r="K23" s="54">
        <f t="shared" ref="K23:M29" si="9">E23/B23*100</f>
        <v>80.10945171849427</v>
      </c>
      <c r="L23" s="54">
        <f t="shared" si="9"/>
        <v>76.324093402592368</v>
      </c>
      <c r="M23" s="54">
        <f t="shared" si="9"/>
        <v>84.323155903809777</v>
      </c>
      <c r="N23" s="53">
        <f t="shared" ref="N23:P29" si="10">(B23-E23)/B23*100</f>
        <v>19.89054828150573</v>
      </c>
      <c r="O23" s="53">
        <f t="shared" si="10"/>
        <v>23.675906597407643</v>
      </c>
      <c r="P23" s="53">
        <f t="shared" si="10"/>
        <v>15.676844096190218</v>
      </c>
    </row>
    <row r="24" spans="1:16" ht="20.25" customHeight="1">
      <c r="A24" s="52" t="s">
        <v>30</v>
      </c>
      <c r="B24" s="51">
        <f t="shared" ref="B24:B29" si="11">C24+D24</f>
        <v>12661</v>
      </c>
      <c r="C24" s="51">
        <v>7028</v>
      </c>
      <c r="D24" s="51">
        <v>5633</v>
      </c>
      <c r="E24" s="51">
        <f t="shared" ref="E24:E29" si="12">F24+G24</f>
        <v>9966</v>
      </c>
      <c r="F24" s="51">
        <v>5197</v>
      </c>
      <c r="G24" s="51">
        <v>4769</v>
      </c>
      <c r="H24" s="51">
        <f t="shared" si="2"/>
        <v>2695</v>
      </c>
      <c r="I24" s="51">
        <f t="shared" si="3"/>
        <v>1831</v>
      </c>
      <c r="J24" s="51">
        <f t="shared" si="4"/>
        <v>864</v>
      </c>
      <c r="K24" s="50">
        <f t="shared" si="9"/>
        <v>78.714161598609905</v>
      </c>
      <c r="L24" s="50">
        <f t="shared" si="9"/>
        <v>73.947068867387586</v>
      </c>
      <c r="M24" s="50">
        <f t="shared" si="9"/>
        <v>84.661814308538965</v>
      </c>
      <c r="N24" s="49">
        <f t="shared" si="10"/>
        <v>21.285838401390095</v>
      </c>
      <c r="O24" s="49">
        <f t="shared" si="10"/>
        <v>26.052931132612407</v>
      </c>
      <c r="P24" s="49">
        <f t="shared" si="10"/>
        <v>15.338185691461033</v>
      </c>
    </row>
    <row r="25" spans="1:16" ht="20.25" customHeight="1">
      <c r="A25" s="52" t="s">
        <v>31</v>
      </c>
      <c r="B25" s="51">
        <f t="shared" si="11"/>
        <v>4616</v>
      </c>
      <c r="C25" s="51">
        <v>2635</v>
      </c>
      <c r="D25" s="51">
        <v>1981</v>
      </c>
      <c r="E25" s="51">
        <f t="shared" si="12"/>
        <v>3562</v>
      </c>
      <c r="F25" s="51">
        <v>1960</v>
      </c>
      <c r="G25" s="51">
        <v>1602</v>
      </c>
      <c r="H25" s="51">
        <f t="shared" si="2"/>
        <v>1054</v>
      </c>
      <c r="I25" s="51">
        <f t="shared" si="3"/>
        <v>675</v>
      </c>
      <c r="J25" s="51">
        <f t="shared" si="4"/>
        <v>379</v>
      </c>
      <c r="K25" s="50">
        <f t="shared" si="9"/>
        <v>77.16637781629116</v>
      </c>
      <c r="L25" s="50">
        <f t="shared" si="9"/>
        <v>74.383301707779879</v>
      </c>
      <c r="M25" s="50">
        <f t="shared" si="9"/>
        <v>80.868248359414437</v>
      </c>
      <c r="N25" s="49">
        <f t="shared" si="10"/>
        <v>22.833622183708837</v>
      </c>
      <c r="O25" s="49">
        <f t="shared" si="10"/>
        <v>25.616698292220114</v>
      </c>
      <c r="P25" s="49">
        <f t="shared" si="10"/>
        <v>19.131751640585563</v>
      </c>
    </row>
    <row r="26" spans="1:16" ht="20.25" customHeight="1">
      <c r="A26" s="52" t="s">
        <v>32</v>
      </c>
      <c r="B26" s="51">
        <f t="shared" si="11"/>
        <v>1220</v>
      </c>
      <c r="C26" s="51">
        <v>738</v>
      </c>
      <c r="D26" s="51">
        <v>482</v>
      </c>
      <c r="E26" s="51">
        <f t="shared" si="12"/>
        <v>1002</v>
      </c>
      <c r="F26" s="51">
        <v>587</v>
      </c>
      <c r="G26" s="51">
        <v>415</v>
      </c>
      <c r="H26" s="51">
        <f t="shared" si="2"/>
        <v>218</v>
      </c>
      <c r="I26" s="51">
        <f t="shared" si="3"/>
        <v>151</v>
      </c>
      <c r="J26" s="51">
        <f t="shared" si="4"/>
        <v>67</v>
      </c>
      <c r="K26" s="50">
        <f t="shared" si="9"/>
        <v>82.131147540983605</v>
      </c>
      <c r="L26" s="50">
        <f t="shared" si="9"/>
        <v>79.539295392953932</v>
      </c>
      <c r="M26" s="50">
        <f t="shared" si="9"/>
        <v>86.099585062240664</v>
      </c>
      <c r="N26" s="49">
        <f t="shared" si="10"/>
        <v>17.868852459016395</v>
      </c>
      <c r="O26" s="49">
        <f t="shared" si="10"/>
        <v>20.460704607046072</v>
      </c>
      <c r="P26" s="49">
        <f t="shared" si="10"/>
        <v>13.900414937759336</v>
      </c>
    </row>
    <row r="27" spans="1:16" ht="20.25" customHeight="1">
      <c r="A27" s="52" t="s">
        <v>33</v>
      </c>
      <c r="B27" s="51">
        <f t="shared" si="11"/>
        <v>5011</v>
      </c>
      <c r="C27" s="51">
        <v>2666</v>
      </c>
      <c r="D27" s="51">
        <v>2345</v>
      </c>
      <c r="E27" s="51">
        <f t="shared" si="12"/>
        <v>4045</v>
      </c>
      <c r="F27" s="51">
        <v>2055</v>
      </c>
      <c r="G27" s="51">
        <v>1990</v>
      </c>
      <c r="H27" s="51">
        <f t="shared" si="2"/>
        <v>966</v>
      </c>
      <c r="I27" s="51">
        <f t="shared" si="3"/>
        <v>611</v>
      </c>
      <c r="J27" s="51">
        <f t="shared" si="4"/>
        <v>355</v>
      </c>
      <c r="K27" s="50">
        <f t="shared" si="9"/>
        <v>80.722410696467776</v>
      </c>
      <c r="L27" s="50">
        <f t="shared" si="9"/>
        <v>77.081770442610647</v>
      </c>
      <c r="M27" s="50">
        <f t="shared" si="9"/>
        <v>84.86140724946695</v>
      </c>
      <c r="N27" s="49">
        <f t="shared" si="10"/>
        <v>19.277589303532231</v>
      </c>
      <c r="O27" s="49">
        <f t="shared" si="10"/>
        <v>22.918229557389346</v>
      </c>
      <c r="P27" s="49">
        <f t="shared" si="10"/>
        <v>15.13859275053305</v>
      </c>
    </row>
    <row r="28" spans="1:16" ht="20.25" customHeight="1">
      <c r="A28" s="52" t="s">
        <v>34</v>
      </c>
      <c r="B28" s="51">
        <f t="shared" si="11"/>
        <v>10712</v>
      </c>
      <c r="C28" s="51">
        <v>5296</v>
      </c>
      <c r="D28" s="51">
        <v>5416</v>
      </c>
      <c r="E28" s="51">
        <f t="shared" si="12"/>
        <v>9059</v>
      </c>
      <c r="F28" s="51">
        <v>4349</v>
      </c>
      <c r="G28" s="51">
        <v>4710</v>
      </c>
      <c r="H28" s="51">
        <f t="shared" si="2"/>
        <v>1653</v>
      </c>
      <c r="I28" s="51">
        <f t="shared" si="3"/>
        <v>947</v>
      </c>
      <c r="J28" s="51">
        <f t="shared" si="4"/>
        <v>706</v>
      </c>
      <c r="K28" s="50">
        <f t="shared" si="9"/>
        <v>84.568707991038082</v>
      </c>
      <c r="L28" s="50">
        <f t="shared" si="9"/>
        <v>82.118580060422957</v>
      </c>
      <c r="M28" s="50">
        <f t="shared" si="9"/>
        <v>86.9645494830133</v>
      </c>
      <c r="N28" s="49">
        <f t="shared" si="10"/>
        <v>15.431292008961911</v>
      </c>
      <c r="O28" s="49">
        <f t="shared" si="10"/>
        <v>17.881419939577039</v>
      </c>
      <c r="P28" s="49">
        <f t="shared" si="10"/>
        <v>13.035450516986707</v>
      </c>
    </row>
    <row r="29" spans="1:16" ht="20.25" customHeight="1">
      <c r="A29" s="52" t="s">
        <v>35</v>
      </c>
      <c r="B29" s="51">
        <f t="shared" si="11"/>
        <v>4884</v>
      </c>
      <c r="C29" s="51">
        <v>2236</v>
      </c>
      <c r="D29" s="51">
        <v>2648</v>
      </c>
      <c r="E29" s="51">
        <f t="shared" si="12"/>
        <v>3692</v>
      </c>
      <c r="F29" s="51">
        <v>1574</v>
      </c>
      <c r="G29" s="51">
        <v>2118</v>
      </c>
      <c r="H29" s="51">
        <f t="shared" si="2"/>
        <v>1192</v>
      </c>
      <c r="I29" s="51">
        <f t="shared" si="3"/>
        <v>662</v>
      </c>
      <c r="J29" s="51">
        <f t="shared" si="4"/>
        <v>530</v>
      </c>
      <c r="K29" s="50">
        <f t="shared" si="9"/>
        <v>75.59377559377559</v>
      </c>
      <c r="L29" s="50">
        <f t="shared" si="9"/>
        <v>70.393559928443651</v>
      </c>
      <c r="M29" s="50">
        <f t="shared" si="9"/>
        <v>79.984894259818731</v>
      </c>
      <c r="N29" s="49">
        <f t="shared" si="10"/>
        <v>24.406224406224407</v>
      </c>
      <c r="O29" s="49">
        <f t="shared" si="10"/>
        <v>29.606440071556349</v>
      </c>
      <c r="P29" s="49">
        <f t="shared" si="10"/>
        <v>20.015105740181269</v>
      </c>
    </row>
    <row r="30" spans="1:16" ht="15" customHeight="1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6"/>
      <c r="O30" s="46"/>
      <c r="P30" s="46"/>
    </row>
    <row r="31" spans="1:16" ht="15" customHeight="1">
      <c r="A31" s="45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3"/>
      <c r="O31" s="43"/>
      <c r="P31" s="43"/>
    </row>
    <row r="32" spans="1:16" s="6" customFormat="1" ht="12.75">
      <c r="A32" s="10" t="s">
        <v>17</v>
      </c>
      <c r="F32"/>
      <c r="G32" s="7"/>
      <c r="H32"/>
    </row>
    <row r="33" spans="1:8" s="6" customFormat="1" ht="12.75">
      <c r="A33" s="9" t="s">
        <v>18</v>
      </c>
      <c r="F33"/>
      <c r="G33" s="7"/>
      <c r="H33"/>
    </row>
    <row r="34" spans="1:8" s="6" customFormat="1" ht="12.75">
      <c r="A34" s="8" t="s">
        <v>19</v>
      </c>
      <c r="F34"/>
      <c r="G34" s="7"/>
      <c r="H34"/>
    </row>
  </sheetData>
  <mergeCells count="9">
    <mergeCell ref="D4:P4"/>
    <mergeCell ref="D8:P8"/>
    <mergeCell ref="D9:P9"/>
    <mergeCell ref="A11:A12"/>
    <mergeCell ref="B11:D11"/>
    <mergeCell ref="E11:G11"/>
    <mergeCell ref="H11:J11"/>
    <mergeCell ref="K11:M11"/>
    <mergeCell ref="N11:P11"/>
  </mergeCells>
  <pageMargins left="0.52" right="0.43" top="0.86614173228346458" bottom="0.55118110236220474" header="0.86614173228346458" footer="0.55118110236220474"/>
  <pageSetup scale="85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Usuario invitado</cp:lastModifiedBy>
  <cp:revision/>
  <dcterms:created xsi:type="dcterms:W3CDTF">2019-01-31T00:31:09Z</dcterms:created>
  <dcterms:modified xsi:type="dcterms:W3CDTF">2019-07-05T21:44:13Z</dcterms:modified>
  <cp:category/>
  <cp:contentStatus/>
</cp:coreProperties>
</file>